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1"/>
  </bookViews>
  <sheets>
    <sheet name="化工与制药类" sheetId="1" r:id="rId1"/>
    <sheet name="化工" sheetId="2" r:id="rId2"/>
    <sheet name="制药" sheetId="3" r:id="rId3"/>
  </sheets>
  <externalReferences>
    <externalReference r:id="rId6"/>
  </externalReferences>
  <definedNames>
    <definedName name="_xlnm.Print_Titles" localSheetId="1">'化工'!$1:$4</definedName>
    <definedName name="_xlnm.Print_Titles" localSheetId="0">'化工与制药类'!$1:$4</definedName>
    <definedName name="_xlnm.Print_Titles" localSheetId="2">'制药'!$1:$4</definedName>
  </definedNames>
  <calcPr fullCalcOnLoad="1"/>
</workbook>
</file>

<file path=xl/sharedStrings.xml><?xml version="1.0" encoding="utf-8"?>
<sst xmlns="http://schemas.openxmlformats.org/spreadsheetml/2006/main" count="271" uniqueCount="188">
  <si>
    <t>化工与制药类教学计划</t>
  </si>
  <si>
    <t>课程类别</t>
  </si>
  <si>
    <t>课程编号</t>
  </si>
  <si>
    <t>课程名称</t>
  </si>
  <si>
    <t>学分</t>
  </si>
  <si>
    <t>学时</t>
  </si>
  <si>
    <t>开课学期及周学时（周数）</t>
  </si>
  <si>
    <t>考核类型</t>
  </si>
  <si>
    <t>备注</t>
  </si>
  <si>
    <t>讲课</t>
  </si>
  <si>
    <t>实验</t>
  </si>
  <si>
    <t>上机</t>
  </si>
  <si>
    <t>习题</t>
  </si>
  <si>
    <t>其他实践</t>
  </si>
  <si>
    <t>一</t>
  </si>
  <si>
    <t>二</t>
  </si>
  <si>
    <t>三</t>
  </si>
  <si>
    <t>四</t>
  </si>
  <si>
    <t>通识教育课</t>
  </si>
  <si>
    <t>思想道德修养与法律基础        Morals &amp; Ethics and Fundamentals of Law</t>
  </si>
  <si>
    <t>中国近代史纲要            Introduction to Modern Chinese History</t>
  </si>
  <si>
    <t xml:space="preserve"> </t>
  </si>
  <si>
    <t>马克思主义基本原理概论 Introduction to Marxist Philosophy</t>
  </si>
  <si>
    <t>毛泽东思想和中国特色社会主义理论体系概论                     Introduction to MAO Zedong Thought and Socialist Theoretical System with Chinese Characteristics</t>
  </si>
  <si>
    <t>形势与政策                     Current Affairs &amp; Policies</t>
  </si>
  <si>
    <t>305004-006</t>
  </si>
  <si>
    <t>大学生职业生涯规划与就业指导   一～三                          College Students' Career Planning and Employment GuidanceⅠ～Ⅲ</t>
  </si>
  <si>
    <t>306006-009</t>
  </si>
  <si>
    <t>体育一～四                     Physical EducationⅠ～Ⅳ</t>
  </si>
  <si>
    <t>304012-015</t>
  </si>
  <si>
    <t>大学英语一～四              College EnglishⅠ～Ⅳ</t>
  </si>
  <si>
    <t>二选一</t>
  </si>
  <si>
    <t>+</t>
  </si>
  <si>
    <t>分级教学</t>
  </si>
  <si>
    <t>304012-014</t>
  </si>
  <si>
    <t>大学英语二～四            College EnglishⅡ～Ⅳ</t>
  </si>
  <si>
    <t>大学英语五               College English （V）</t>
  </si>
  <si>
    <t>三选一</t>
  </si>
  <si>
    <t>外语拓展课程              Foreign Language Development Courses</t>
  </si>
  <si>
    <t>基础日语                   Basic Japanese</t>
  </si>
  <si>
    <t>301028-029</t>
  </si>
  <si>
    <t>高等数学（工）A        （Ⅰ）～（Ⅱ）              Advanced Mathematics(EC)A（Ⅰ）～（Ⅱ）</t>
  </si>
  <si>
    <t>分层次教学</t>
  </si>
  <si>
    <t>301030-031</t>
  </si>
  <si>
    <t>高等数学（工）B         （Ⅰ）～（Ⅱ）              Advanced Mathematics(EC)B（Ⅰ）～（Ⅱ）</t>
  </si>
  <si>
    <t>线性代数                      Linear Algebra</t>
  </si>
  <si>
    <t xml:space="preserve">大学物理C                     College Physics C </t>
  </si>
  <si>
    <t>大学计算机基础与C程序设计    （理论）                 Fundamentals of Computer and C program Design（Theory）</t>
  </si>
  <si>
    <t>高等数学（工）A（Ⅲ）           Advanced Mathematics(EC)A（Ⅲ）</t>
  </si>
  <si>
    <t xml:space="preserve"> 五    选    一   </t>
  </si>
  <si>
    <t>大学语文                   College Chinese</t>
  </si>
  <si>
    <t>管理学                          Principles of Management</t>
  </si>
  <si>
    <t>创业教育                        Entrepreneurship Education</t>
  </si>
  <si>
    <t>市场营销学                              Marketing</t>
  </si>
  <si>
    <t>素质教育课程</t>
  </si>
  <si>
    <t>自然科学类 Natural Science</t>
  </si>
  <si>
    <t>社会科学类 Social Sciences</t>
  </si>
  <si>
    <t>人文科学类 Humanities</t>
  </si>
  <si>
    <t>通识教育课合计</t>
  </si>
  <si>
    <t>专业基础课</t>
  </si>
  <si>
    <t>化工与制药导论                        Introduction to Chemical Engineering and Pharmacy</t>
  </si>
  <si>
    <t>无机及分析化学(上)            Inorganic and Analytical Chemistry(I)</t>
  </si>
  <si>
    <t>无机及分析化学(下)         Inorganic and Analytical Chemistry(II)</t>
  </si>
  <si>
    <t>工程制图                         Engineering Drawing</t>
  </si>
  <si>
    <t>有机化学(上)                    Organic Chemistry(I)</t>
  </si>
  <si>
    <t>有机化学(下)                Organic Chemistry(II)</t>
  </si>
  <si>
    <t>物理化学(上)             Physical Chemistry(I)</t>
  </si>
  <si>
    <t>物理化学(下)                    Physical Chemistry(II)</t>
  </si>
  <si>
    <t>化工原理（上）                Elementary Principles of Chemical Processes I</t>
  </si>
  <si>
    <t>化工原理（下）                 Elementary Principles of Chemical Processes I I</t>
  </si>
  <si>
    <t>电工电子学                    Electronics in Electrical Engineering</t>
  </si>
  <si>
    <t>仪器分析(含波谱分析) Instrumental Analysis (Including Spectral Analysis)</t>
  </si>
  <si>
    <t>生物化学                          Biochemistry</t>
  </si>
  <si>
    <t>专业基础课合计</t>
  </si>
  <si>
    <t>合  计  学  分</t>
  </si>
  <si>
    <t>化学工程与工艺 专业教学计划</t>
  </si>
  <si>
    <t>专业主干课</t>
  </si>
  <si>
    <t xml:space="preserve">反应及分离工程                        Reaction and Separation Engineering </t>
  </si>
  <si>
    <t xml:space="preserve">化工设备基础                          Mechanical Basics of Chemical Equipment                       </t>
  </si>
  <si>
    <t>化工过程控制及仪表            Chemical Process Control and Instrumentation</t>
  </si>
  <si>
    <t xml:space="preserve">化学工艺学                    Chemical Technology </t>
  </si>
  <si>
    <t xml:space="preserve">高分子化学及物理                           Polymer Chemistry and Physics  </t>
  </si>
  <si>
    <t xml:space="preserve">化工热力学                        Chemical Engineering Thermodynamics            </t>
  </si>
  <si>
    <t>专业主干课合计</t>
  </si>
  <si>
    <t>专业方向课</t>
  </si>
  <si>
    <t>化工产业进展                   Progress in Chemical Industry</t>
  </si>
  <si>
    <t>化工企业管理                 Chemical enterprise management</t>
  </si>
  <si>
    <t>化工专业外文及文献检索       Specialized Foreign Language and Literature Retrieval</t>
  </si>
  <si>
    <t>化工设计                      Chemical Engineering Design</t>
  </si>
  <si>
    <t xml:space="preserve">化工过程模拟及优化            Simulation and Optimization of Chemical Process            </t>
  </si>
  <si>
    <t xml:space="preserve">精细有机合成                
 Fine Organic Synthesis             </t>
  </si>
  <si>
    <t xml:space="preserve">高分子材料合成与加工          Synthesis and Processing of Polymer Material       </t>
  </si>
  <si>
    <t>专业方向课合计</t>
  </si>
  <si>
    <t xml:space="preserve">集中实践环节   </t>
  </si>
  <si>
    <t>军事理论和军训                Military Theory and  Military Training</t>
  </si>
  <si>
    <t>2周</t>
  </si>
  <si>
    <t xml:space="preserve">物理实验C                     Physics:Laboratory Experiments C                        </t>
  </si>
  <si>
    <t>电工电子学实验                    Electric and Electronic Experiment</t>
  </si>
  <si>
    <t>集中实践环节</t>
  </si>
  <si>
    <t>Office办公软件应用            Microsoft Office Software Applications</t>
  </si>
  <si>
    <t>大学计算机基础与C程序设计   （实践）                           Fundamentals of Computer and C Programming Design（Practice）</t>
  </si>
  <si>
    <t>无机及分析化学实验(上)        Experiment of Inorganic and Analytical Chemistry(I)</t>
  </si>
  <si>
    <t>无机及分析化学实验(下)        Experiment of Inorganic and Analytical Chemistry(II)</t>
  </si>
  <si>
    <t>计算机在化工中的应用          Application of Computer in the Chemical Industry</t>
  </si>
  <si>
    <t>有机化学实验                  Organic Chemistry Experiment</t>
  </si>
  <si>
    <t>化工设计软件                  Chemical Engineering Design Software</t>
  </si>
  <si>
    <t>化工原理课程设计              Course Design of Principles of Chemical Engineering</t>
  </si>
  <si>
    <t xml:space="preserve">化工原理实验                  Chemical Engineering Experiments </t>
  </si>
  <si>
    <t>仪器分析实验                  Instrumental Analysis Experiment</t>
  </si>
  <si>
    <t>化工仪表及仿真实验            Chemical Instrument and Simulation Experiments</t>
  </si>
  <si>
    <t>化工过程课程设计                          Course Design of Chemical Process</t>
  </si>
  <si>
    <t>生产实习                     Production Practice</t>
  </si>
  <si>
    <t xml:space="preserve">化工类专业实验                       Chemical Specialty Experiments    </t>
  </si>
  <si>
    <t>学科综合与应用                         Comprehensive Application of Subjects</t>
  </si>
  <si>
    <t>模块1：化工工艺；模块2：化工自动化；考研学生选修学科综合与应用</t>
  </si>
  <si>
    <t>生物化工实验              Experiment of Biological and Chemical Engineering</t>
  </si>
  <si>
    <t>模块1</t>
  </si>
  <si>
    <t>化工工艺综合实验          Chemical Process Comprehensive Experiment</t>
  </si>
  <si>
    <t>高分子类专业实验          Polymer Engineering Experiment</t>
  </si>
  <si>
    <t>化工自动控制课程设计      Chemical Control Curriculum Design</t>
  </si>
  <si>
    <t>模块2</t>
  </si>
  <si>
    <t>过程控制系统及装置实验    Experiment of Process Control System and Device</t>
  </si>
  <si>
    <t xml:space="preserve">过程控制基础课程设计 Course Design of Process Control Foundation </t>
  </si>
  <si>
    <t xml:space="preserve">毕业设计                      Graduation Project                      </t>
  </si>
  <si>
    <t>12周</t>
  </si>
  <si>
    <t>“思政课”课外实践            Social Practice in Ideological and Political Theory Education</t>
  </si>
  <si>
    <t>课外</t>
  </si>
  <si>
    <t>创新创业实践                  Innovation and Entrepreneurship Practice</t>
  </si>
  <si>
    <t>课外体育锻炼                                            Extracurricular Physical Exercise</t>
  </si>
  <si>
    <t>集中实践环节合计</t>
  </si>
  <si>
    <t>学 分 总 计</t>
  </si>
  <si>
    <r>
      <t>制药工程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专业教学计划</t>
    </r>
  </si>
  <si>
    <t xml:space="preserve">生理药理学                Physiology and Pharmacology </t>
  </si>
  <si>
    <t>药物化学                  Medicinal Chemistry</t>
  </si>
  <si>
    <t>药物合成反应              Drug Synthesis Reactions</t>
  </si>
  <si>
    <t>制药工艺学                Pharmaceutical Engineering</t>
  </si>
  <si>
    <t>药物分析                  Pharmaceutical Analysis</t>
  </si>
  <si>
    <t>362009</t>
  </si>
  <si>
    <t xml:space="preserve">药剂学                    Pharmaceutics </t>
  </si>
  <si>
    <t>制药工程学                Pharmaceutical Engineering</t>
  </si>
  <si>
    <t>362028</t>
  </si>
  <si>
    <t>制药产业进展              Progress in Pharmaceutical Industry</t>
  </si>
  <si>
    <t>360027</t>
  </si>
  <si>
    <t>制药专业外文及文献检索        Pharmaceutical Specialized English and Document Retrieval</t>
  </si>
  <si>
    <r>
      <t>3</t>
    </r>
    <r>
      <rPr>
        <sz val="9"/>
        <rFont val="宋体"/>
        <family val="0"/>
      </rPr>
      <t>09063</t>
    </r>
  </si>
  <si>
    <t>药事法规pharmaceutical affairs law and regulation</t>
  </si>
  <si>
    <t>362024</t>
  </si>
  <si>
    <t>制药工艺设计              Design of Pharmaceutical Techniques</t>
  </si>
  <si>
    <t>362025</t>
  </si>
  <si>
    <t>学科综合应用Multidisciplinary applications</t>
  </si>
  <si>
    <t>方向         一</t>
  </si>
  <si>
    <t>分两个选课组1:制药工艺2.药品质量控制技术</t>
  </si>
  <si>
    <t>362011</t>
  </si>
  <si>
    <t xml:space="preserve">生物制药技术           Biopharmaceutical Technology </t>
  </si>
  <si>
    <t>362026</t>
  </si>
  <si>
    <t>天然药物化学技术       Natural Products Chemistry Technology</t>
  </si>
  <si>
    <t>362013</t>
  </si>
  <si>
    <t>波谱解析               Spectrum Analysis</t>
  </si>
  <si>
    <t>方向二</t>
  </si>
  <si>
    <t>362015</t>
  </si>
  <si>
    <t>药代动力学 Pharmacokinetics</t>
  </si>
  <si>
    <t>362014</t>
  </si>
  <si>
    <t>药品生产质量控制技术   Quality Control Technology in Drug Production</t>
  </si>
  <si>
    <r>
      <t>集中实践环节</t>
    </r>
    <r>
      <rPr>
        <b/>
        <sz val="10"/>
        <rFont val="Times New Roman"/>
        <family val="1"/>
      </rPr>
      <t xml:space="preserve">   </t>
    </r>
  </si>
  <si>
    <t>军事理论和军训            Military Theory and Military Training</t>
  </si>
  <si>
    <t>无机及分析化学实验(上)    Experiment of Inorganic and Analytical Chemistry(I)</t>
  </si>
  <si>
    <t>无机及分析化学实验(下)    Experiment of Inorganic and Analytical Chemistry(II)</t>
  </si>
  <si>
    <t>物理实验C                 Physics: Laboratory Experiments  C</t>
  </si>
  <si>
    <t>Office办公软件应用        Microsoft Office Software Applications</t>
  </si>
  <si>
    <t>大学计算机基础与C程序设计（实践）Fundamentals of Computer and C Program Design（Practice）</t>
  </si>
  <si>
    <t>计算机在制药中应用        Computer Applications in Pharmacy</t>
  </si>
  <si>
    <t>有机化学实验              Organic Chemistry Experiment</t>
  </si>
  <si>
    <t>电工电子学实验 Electric and Electronic Experiment</t>
  </si>
  <si>
    <t>认识实习 Field Practice</t>
  </si>
  <si>
    <t>1周</t>
  </si>
  <si>
    <t>化工原理课程设计          Course Design of Principles of Chemical Engineering</t>
  </si>
  <si>
    <t>生物化学实验              Experiments of Biochemistry</t>
  </si>
  <si>
    <t>化工原理实验              Elementary Principles of Chemical Processes: Experiments</t>
  </si>
  <si>
    <t>药物化学实验              Experiments of Medicinal Chemistry</t>
  </si>
  <si>
    <t>仪器分析实验              Instrumental Analysis Experiment</t>
  </si>
  <si>
    <t>药物合成反应实验          Drug Synthesis Reactions: Experiments</t>
  </si>
  <si>
    <t>制药工艺综合实验          Pharmaceutical Technology: Experiments</t>
  </si>
  <si>
    <t>制药工艺专业实验          Pharmaceutical Technology: Experiments</t>
  </si>
  <si>
    <t>生产实习Senior Practice</t>
  </si>
  <si>
    <t>毕业设计 Graduation Project</t>
  </si>
  <si>
    <t>“思政课”课外实践        Social Practice in Ideological and Political Theory Education</t>
  </si>
  <si>
    <t>创新创业实践              Innovation and Entrepreneurship Practice</t>
  </si>
  <si>
    <t>学  分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</si>
</sst>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22" fillId="8" borderId="0" applyNumberFormat="0" applyBorder="0" applyAlignment="0" applyProtection="0"/>
    <xf numFmtId="0" fontId="29" fillId="9" borderId="6" applyNumberFormat="0" applyAlignment="0" applyProtection="0"/>
    <xf numFmtId="0" fontId="32" fillId="9" borderId="1" applyNumberFormat="0" applyAlignment="0" applyProtection="0"/>
    <xf numFmtId="0" fontId="35" fillId="10" borderId="7" applyNumberFormat="0" applyAlignment="0" applyProtection="0"/>
    <xf numFmtId="0" fontId="18" fillId="3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19" fillId="12" borderId="0" applyNumberFormat="0" applyBorder="0" applyAlignment="0" applyProtection="0"/>
    <xf numFmtId="0" fontId="28" fillId="4" borderId="0" applyNumberFormat="0" applyBorder="0" applyAlignment="0" applyProtection="0"/>
    <xf numFmtId="0" fontId="18" fillId="13" borderId="0" applyNumberFormat="0" applyBorder="0" applyAlignment="0" applyProtection="0"/>
    <xf numFmtId="0" fontId="22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2" fillId="7" borderId="0" applyNumberFormat="0" applyBorder="0" applyAlignment="0" applyProtection="0"/>
    <xf numFmtId="0" fontId="18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33" applyFont="1" applyFill="1">
      <alignment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Border="1">
      <alignment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0" fontId="1" fillId="0" borderId="0" xfId="33" applyFont="1" applyFill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7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shrinkToFit="1"/>
      <protection/>
    </xf>
    <xf numFmtId="0" fontId="8" fillId="0" borderId="10" xfId="33" applyFont="1" applyFill="1" applyBorder="1" applyAlignment="1">
      <alignment horizontal="center" vertical="center" shrinkToFi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left" vertical="center" wrapText="1" shrinkToFit="1"/>
      <protection/>
    </xf>
    <xf numFmtId="0" fontId="10" fillId="0" borderId="10" xfId="33" applyNumberFormat="1" applyFont="1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vertical="center"/>
    </xf>
    <xf numFmtId="0" fontId="5" fillId="0" borderId="10" xfId="33" applyFont="1" applyFill="1" applyBorder="1" applyAlignment="1">
      <alignment horizontal="left" vertical="center" wrapText="1" shrinkToFit="1"/>
      <protection/>
    </xf>
    <xf numFmtId="0" fontId="10" fillId="0" borderId="10" xfId="33" applyFont="1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vertical="center" wrapText="1"/>
      <protection/>
    </xf>
    <xf numFmtId="0" fontId="5" fillId="0" borderId="11" xfId="33" applyFont="1" applyFill="1" applyBorder="1" applyAlignment="1">
      <alignment horizontal="left" vertical="center" wrapText="1" shrinkToFit="1"/>
      <protection/>
    </xf>
    <xf numFmtId="0" fontId="0" fillId="0" borderId="12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5" fillId="0" borderId="11" xfId="33" applyNumberFormat="1" applyFont="1" applyFill="1" applyBorder="1" applyAlignment="1">
      <alignment horizontal="left" vertical="center" wrapText="1" shrinkToFit="1"/>
      <protection/>
    </xf>
    <xf numFmtId="0" fontId="0" fillId="0" borderId="12" xfId="0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33" applyNumberFormat="1" applyFont="1" applyFill="1" applyBorder="1" applyAlignment="1">
      <alignment vertical="center" wrapText="1" shrinkToFi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33" applyFont="1" applyFill="1" applyBorder="1">
      <alignment vertical="center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33" applyNumberFormat="1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0" xfId="33" applyNumberFormat="1" applyFont="1" applyFill="1" applyBorder="1" applyAlignment="1">
      <alignment horizontal="center" vertical="center" shrinkToFit="1"/>
      <protection/>
    </xf>
    <xf numFmtId="0" fontId="1" fillId="0" borderId="10" xfId="33" applyFont="1" applyFill="1" applyBorder="1" applyAlignment="1">
      <alignment vertical="center" wrapText="1"/>
      <protection/>
    </xf>
    <xf numFmtId="0" fontId="14" fillId="0" borderId="0" xfId="33" applyFont="1" applyFill="1">
      <alignment vertical="center"/>
      <protection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 shrinkToFit="1"/>
      <protection/>
    </xf>
    <xf numFmtId="0" fontId="10" fillId="0" borderId="10" xfId="33" applyNumberFormat="1" applyFont="1" applyFill="1" applyBorder="1" applyAlignment="1">
      <alignment horizontal="center" vertical="center" shrinkToFit="1"/>
      <protection/>
    </xf>
    <xf numFmtId="0" fontId="15" fillId="0" borderId="10" xfId="33" applyNumberFormat="1" applyFont="1" applyFill="1" applyBorder="1" applyAlignment="1">
      <alignment horizontal="center" vertical="center" wrapText="1" shrinkToFit="1"/>
      <protection/>
    </xf>
    <xf numFmtId="0" fontId="10" fillId="0" borderId="10" xfId="33" applyFont="1" applyFill="1" applyBorder="1" applyAlignment="1">
      <alignment vertical="center" wrapText="1" shrinkToFit="1"/>
      <protection/>
    </xf>
    <xf numFmtId="0" fontId="0" fillId="0" borderId="0" xfId="33" applyFont="1" applyFill="1">
      <alignment vertical="center"/>
      <protection/>
    </xf>
    <xf numFmtId="0" fontId="5" fillId="0" borderId="12" xfId="0" applyFont="1" applyFill="1" applyBorder="1" applyAlignment="1">
      <alignment horizontal="center" vertical="center" textRotation="255"/>
    </xf>
    <xf numFmtId="0" fontId="4" fillId="0" borderId="10" xfId="33" applyFont="1" applyFill="1" applyBorder="1" applyAlignment="1">
      <alignment horizontal="center" vertical="center" textRotation="255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left" vertical="center" wrapText="1" shrinkToFit="1"/>
      <protection/>
    </xf>
    <xf numFmtId="0" fontId="4" fillId="0" borderId="10" xfId="33" applyFont="1" applyFill="1" applyBorder="1" applyAlignment="1">
      <alignment horizontal="left" vertical="center" wrapText="1" shrinkToFit="1"/>
      <protection/>
    </xf>
    <xf numFmtId="0" fontId="0" fillId="0" borderId="12" xfId="0" applyFont="1" applyBorder="1" applyAlignment="1">
      <alignment vertical="center" shrinkToFit="1"/>
    </xf>
    <xf numFmtId="0" fontId="7" fillId="0" borderId="11" xfId="33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33" applyFont="1" applyFill="1" applyBorder="1" applyAlignment="1">
      <alignment horizontal="center" vertical="center" shrinkToFit="1"/>
      <protection/>
    </xf>
    <xf numFmtId="0" fontId="7" fillId="0" borderId="13" xfId="33" applyFont="1" applyFill="1" applyBorder="1" applyAlignment="1">
      <alignment horizontal="center" vertical="center" shrinkToFit="1"/>
      <protection/>
    </xf>
    <xf numFmtId="0" fontId="9" fillId="0" borderId="10" xfId="33" applyFont="1" applyFill="1" applyBorder="1" applyAlignment="1">
      <alignment horizontal="center" vertical="center" shrinkToFit="1"/>
      <protection/>
    </xf>
    <xf numFmtId="0" fontId="9" fillId="9" borderId="10" xfId="33" applyFont="1" applyFill="1" applyBorder="1" applyAlignment="1">
      <alignment horizontal="center" vertical="center" shrinkToFit="1"/>
      <protection/>
    </xf>
    <xf numFmtId="0" fontId="9" fillId="9" borderId="10" xfId="33" applyNumberFormat="1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0" xfId="33" applyNumberFormat="1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11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9" borderId="10" xfId="33" applyNumberFormat="1" applyFont="1" applyFill="1" applyBorder="1" applyAlignment="1">
      <alignment horizontal="center" vertical="center" shrinkToFit="1"/>
      <protection/>
    </xf>
    <xf numFmtId="0" fontId="9" fillId="0" borderId="10" xfId="33" applyNumberFormat="1" applyFont="1" applyFill="1" applyBorder="1" applyAlignment="1">
      <alignment horizontal="center" vertical="center"/>
      <protection/>
    </xf>
    <xf numFmtId="0" fontId="37" fillId="0" borderId="10" xfId="33" applyNumberFormat="1" applyFont="1" applyFill="1" applyBorder="1" applyAlignment="1">
      <alignment horizontal="center" vertical="center" shrinkToFit="1"/>
      <protection/>
    </xf>
    <xf numFmtId="0" fontId="9" fillId="9" borderId="10" xfId="0" applyNumberFormat="1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vertical="center" wrapText="1"/>
    </xf>
    <xf numFmtId="0" fontId="16" fillId="0" borderId="0" xfId="33" applyFont="1" applyFill="1">
      <alignment vertical="center"/>
      <protection/>
    </xf>
    <xf numFmtId="0" fontId="7" fillId="0" borderId="10" xfId="33" applyNumberFormat="1" applyFont="1" applyFill="1" applyBorder="1" applyAlignment="1">
      <alignment horizontal="center" vertical="center" shrinkToFit="1"/>
      <protection/>
    </xf>
    <xf numFmtId="0" fontId="0" fillId="0" borderId="10" xfId="3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7" fillId="0" borderId="16" xfId="33" applyNumberFormat="1" applyFont="1" applyFill="1" applyBorder="1" applyAlignment="1">
      <alignment horizontal="center" vertical="center" shrinkToFi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38" fillId="0" borderId="14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33" applyFont="1" applyFill="1" applyBorder="1">
      <alignment vertical="center"/>
      <protection/>
    </xf>
    <xf numFmtId="0" fontId="0" fillId="0" borderId="0" xfId="33" applyFont="1" applyFill="1" applyBorder="1">
      <alignment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0" xfId="33" applyFont="1" applyFill="1" applyBorder="1" applyAlignment="1">
      <alignment vertical="center"/>
      <protection/>
    </xf>
    <xf numFmtId="49" fontId="0" fillId="0" borderId="0" xfId="33" applyNumberFormat="1" applyFont="1" applyFill="1" applyBorder="1">
      <alignment vertical="center"/>
      <protection/>
    </xf>
    <xf numFmtId="0" fontId="0" fillId="0" borderId="0" xfId="33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textRotation="255" shrinkToFit="1"/>
    </xf>
    <xf numFmtId="0" fontId="5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 shrinkToFit="1"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33" applyFont="1" applyFill="1" applyBorder="1" applyAlignment="1">
      <alignment horizontal="center" vertical="center" textRotation="255" wrapText="1"/>
      <protection/>
    </xf>
    <xf numFmtId="0" fontId="4" fillId="0" borderId="10" xfId="33" applyFont="1" applyFill="1" applyBorder="1" applyAlignment="1">
      <alignment vertical="center" textRotation="255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33" applyFont="1" applyFill="1" applyBorder="1" applyAlignment="1">
      <alignment horizontal="center" vertical="center" shrinkToFit="1"/>
      <protection/>
    </xf>
    <xf numFmtId="0" fontId="14" fillId="0" borderId="0" xfId="33" applyFont="1" applyFill="1" applyBorder="1">
      <alignment vertical="center"/>
      <protection/>
    </xf>
    <xf numFmtId="0" fontId="17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33" applyFont="1" applyFill="1" applyBorder="1" applyAlignment="1">
      <alignment vertical="center" wrapText="1" shrinkToFit="1"/>
      <protection/>
    </xf>
    <xf numFmtId="0" fontId="12" fillId="0" borderId="10" xfId="33" applyFont="1" applyFill="1" applyBorder="1" applyAlignment="1">
      <alignment vertical="center" shrinkToFit="1"/>
      <protection/>
    </xf>
    <xf numFmtId="0" fontId="0" fillId="0" borderId="10" xfId="33" applyFont="1" applyFill="1" applyBorder="1" applyAlignment="1">
      <alignment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09级计算机科学与技术专业教学计划 （20090817）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ANLY\Documents\Tencent%20Files\237045164\FileRecv\MobileFile\&#21270;&#23398;&#24037;&#31243;&#19982;&#24037;&#33402;&#19987;&#19994;&#25945;&#23398;&#35745;&#21010;&#34920;2016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45">
          <cell r="F45">
            <v>1294</v>
          </cell>
          <cell r="G45">
            <v>32</v>
          </cell>
          <cell r="I45">
            <v>56</v>
          </cell>
          <cell r="J45">
            <v>12</v>
          </cell>
          <cell r="K45">
            <v>20</v>
          </cell>
          <cell r="L45">
            <v>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pane xSplit="1" ySplit="4" topLeftCell="B37" activePane="bottomRight" state="frozen"/>
      <selection pane="bottomRight" activeCell="H40" sqref="H40"/>
    </sheetView>
  </sheetViews>
  <sheetFormatPr defaultColWidth="9.00390625" defaultRowHeight="14.25"/>
  <cols>
    <col min="1" max="1" width="2.875" style="133" customWidth="1"/>
    <col min="2" max="2" width="5.625" style="134" customWidth="1"/>
    <col min="3" max="3" width="20.75390625" style="135" customWidth="1"/>
    <col min="4" max="4" width="3.25390625" style="135" customWidth="1"/>
    <col min="5" max="5" width="4.50390625" style="133" customWidth="1"/>
    <col min="6" max="6" width="4.625" style="133" customWidth="1"/>
    <col min="7" max="10" width="3.375" style="133" customWidth="1"/>
    <col min="11" max="11" width="4.25390625" style="136" customWidth="1"/>
    <col min="12" max="12" width="4.125" style="133" customWidth="1"/>
    <col min="13" max="13" width="3.50390625" style="133" customWidth="1"/>
    <col min="14" max="14" width="4.125" style="133" customWidth="1"/>
    <col min="15" max="19" width="3.50390625" style="133" customWidth="1"/>
    <col min="20" max="20" width="4.375" style="137" customWidth="1"/>
    <col min="21" max="16384" width="9.00390625" style="133" customWidth="1"/>
  </cols>
  <sheetData>
    <row r="1" spans="1:20" s="131" customFormat="1" ht="23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s="131" customFormat="1" ht="15.75" customHeight="1">
      <c r="A2" s="10" t="s">
        <v>1</v>
      </c>
      <c r="B2" s="139" t="s">
        <v>2</v>
      </c>
      <c r="C2" s="140" t="s">
        <v>3</v>
      </c>
      <c r="D2" s="140"/>
      <c r="E2" s="14" t="s">
        <v>4</v>
      </c>
      <c r="F2" s="15" t="s">
        <v>5</v>
      </c>
      <c r="G2" s="15"/>
      <c r="H2" s="15"/>
      <c r="I2" s="15"/>
      <c r="J2" s="15"/>
      <c r="K2" s="12" t="s">
        <v>6</v>
      </c>
      <c r="L2" s="12"/>
      <c r="M2" s="12"/>
      <c r="N2" s="12"/>
      <c r="O2" s="12"/>
      <c r="P2" s="12"/>
      <c r="Q2" s="12"/>
      <c r="R2" s="12"/>
      <c r="S2" s="10" t="s">
        <v>7</v>
      </c>
      <c r="T2" s="62" t="s">
        <v>8</v>
      </c>
    </row>
    <row r="3" spans="1:20" s="131" customFormat="1" ht="21.75" customHeight="1">
      <c r="A3" s="10"/>
      <c r="B3" s="139"/>
      <c r="C3" s="140"/>
      <c r="D3" s="140"/>
      <c r="E3" s="14"/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0" t="s">
        <v>14</v>
      </c>
      <c r="L3" s="10"/>
      <c r="M3" s="12" t="s">
        <v>15</v>
      </c>
      <c r="N3" s="12"/>
      <c r="O3" s="12" t="s">
        <v>16</v>
      </c>
      <c r="P3" s="12"/>
      <c r="Q3" s="12" t="s">
        <v>17</v>
      </c>
      <c r="R3" s="12"/>
      <c r="S3" s="10"/>
      <c r="T3" s="62"/>
    </row>
    <row r="4" spans="1:20" s="131" customFormat="1" ht="22.5" customHeight="1">
      <c r="A4" s="10"/>
      <c r="B4" s="139"/>
      <c r="C4" s="140"/>
      <c r="D4" s="140"/>
      <c r="E4" s="14"/>
      <c r="F4" s="14"/>
      <c r="G4" s="14"/>
      <c r="H4" s="14"/>
      <c r="I4" s="14"/>
      <c r="J4" s="14"/>
      <c r="K4" s="12">
        <v>1</v>
      </c>
      <c r="L4" s="12">
        <v>2</v>
      </c>
      <c r="M4" s="12">
        <v>1</v>
      </c>
      <c r="N4" s="12">
        <v>2</v>
      </c>
      <c r="O4" s="12">
        <v>1</v>
      </c>
      <c r="P4" s="12">
        <v>2</v>
      </c>
      <c r="Q4" s="12">
        <v>1</v>
      </c>
      <c r="R4" s="12">
        <v>2</v>
      </c>
      <c r="S4" s="10"/>
      <c r="T4" s="62"/>
    </row>
    <row r="5" spans="1:20" s="131" customFormat="1" ht="36.75" customHeight="1">
      <c r="A5" s="78" t="s">
        <v>18</v>
      </c>
      <c r="B5" s="40">
        <v>309061</v>
      </c>
      <c r="C5" s="97" t="s">
        <v>19</v>
      </c>
      <c r="D5" s="97"/>
      <c r="E5" s="41">
        <v>2</v>
      </c>
      <c r="F5" s="42">
        <v>32</v>
      </c>
      <c r="G5" s="42"/>
      <c r="H5" s="42"/>
      <c r="I5" s="42"/>
      <c r="J5" s="53"/>
      <c r="K5" s="42">
        <v>2</v>
      </c>
      <c r="L5" s="12"/>
      <c r="M5" s="12"/>
      <c r="N5" s="12"/>
      <c r="O5" s="12"/>
      <c r="P5" s="12"/>
      <c r="Q5" s="12"/>
      <c r="R5" s="12"/>
      <c r="S5" s="10"/>
      <c r="T5" s="62"/>
    </row>
    <row r="6" spans="1:20" ht="35.25" customHeight="1">
      <c r="A6" s="78"/>
      <c r="B6" s="40">
        <v>305001</v>
      </c>
      <c r="C6" s="97" t="s">
        <v>20</v>
      </c>
      <c r="D6" s="97"/>
      <c r="E6" s="41">
        <v>2</v>
      </c>
      <c r="F6" s="42">
        <v>32</v>
      </c>
      <c r="G6" s="42"/>
      <c r="H6" s="42"/>
      <c r="I6" s="42"/>
      <c r="J6" s="53"/>
      <c r="K6" s="42"/>
      <c r="L6" s="42">
        <v>2</v>
      </c>
      <c r="M6" s="42"/>
      <c r="N6" s="42"/>
      <c r="O6" s="42"/>
      <c r="P6" s="42"/>
      <c r="Q6" s="42"/>
      <c r="R6" s="42"/>
      <c r="S6" s="158" t="s">
        <v>21</v>
      </c>
      <c r="T6" s="159"/>
    </row>
    <row r="7" spans="1:20" ht="36.75" customHeight="1">
      <c r="A7" s="78"/>
      <c r="B7" s="40">
        <v>305002</v>
      </c>
      <c r="C7" s="97" t="s">
        <v>22</v>
      </c>
      <c r="D7" s="97"/>
      <c r="E7" s="41">
        <v>3</v>
      </c>
      <c r="F7" s="42">
        <v>48</v>
      </c>
      <c r="G7" s="42"/>
      <c r="H7" s="42"/>
      <c r="I7" s="42"/>
      <c r="J7" s="53"/>
      <c r="K7" s="42"/>
      <c r="L7" s="42"/>
      <c r="M7" s="42">
        <v>3</v>
      </c>
      <c r="N7" s="42"/>
      <c r="O7" s="42"/>
      <c r="P7" s="42"/>
      <c r="Q7" s="42"/>
      <c r="R7" s="42"/>
      <c r="S7" s="158" t="s">
        <v>21</v>
      </c>
      <c r="T7" s="121"/>
    </row>
    <row r="8" spans="1:20" ht="45.75" customHeight="1">
      <c r="A8" s="78"/>
      <c r="B8" s="40">
        <v>305007</v>
      </c>
      <c r="C8" s="97" t="s">
        <v>23</v>
      </c>
      <c r="D8" s="97"/>
      <c r="E8" s="41">
        <v>3</v>
      </c>
      <c r="F8" s="41">
        <v>48</v>
      </c>
      <c r="G8" s="41"/>
      <c r="H8" s="41"/>
      <c r="I8" s="41"/>
      <c r="J8" s="53"/>
      <c r="K8" s="42"/>
      <c r="L8" s="42"/>
      <c r="M8" s="42"/>
      <c r="N8" s="42">
        <v>3</v>
      </c>
      <c r="O8" s="42"/>
      <c r="P8" s="42"/>
      <c r="Q8" s="42"/>
      <c r="R8" s="42"/>
      <c r="S8" s="40"/>
      <c r="T8" s="121"/>
    </row>
    <row r="9" spans="1:20" ht="31.5" customHeight="1">
      <c r="A9" s="78"/>
      <c r="B9" s="40">
        <v>309002</v>
      </c>
      <c r="C9" s="97" t="s">
        <v>24</v>
      </c>
      <c r="D9" s="97"/>
      <c r="E9" s="41">
        <v>0.5</v>
      </c>
      <c r="F9" s="42">
        <v>8</v>
      </c>
      <c r="G9" s="42"/>
      <c r="H9" s="42"/>
      <c r="I9" s="42"/>
      <c r="J9" s="53"/>
      <c r="K9" s="42"/>
      <c r="L9" s="42">
        <v>0.5</v>
      </c>
      <c r="M9" s="42"/>
      <c r="N9" s="42"/>
      <c r="O9" s="42"/>
      <c r="P9" s="42"/>
      <c r="Q9" s="42"/>
      <c r="R9" s="42"/>
      <c r="S9" s="40"/>
      <c r="T9" s="121"/>
    </row>
    <row r="10" spans="1:20" ht="56.25" customHeight="1">
      <c r="A10" s="78"/>
      <c r="B10" s="32" t="s">
        <v>25</v>
      </c>
      <c r="C10" s="97" t="s">
        <v>26</v>
      </c>
      <c r="D10" s="97"/>
      <c r="E10" s="41">
        <v>1.5</v>
      </c>
      <c r="F10" s="42">
        <v>12</v>
      </c>
      <c r="G10" s="42"/>
      <c r="H10" s="42"/>
      <c r="I10" s="42"/>
      <c r="J10" s="53">
        <v>12</v>
      </c>
      <c r="K10" s="42">
        <v>0.5</v>
      </c>
      <c r="L10" s="42"/>
      <c r="M10" s="42">
        <v>0.5</v>
      </c>
      <c r="N10" s="42"/>
      <c r="O10" s="42">
        <v>0.5</v>
      </c>
      <c r="P10" s="42"/>
      <c r="Q10" s="42"/>
      <c r="R10" s="42"/>
      <c r="S10" s="40"/>
      <c r="T10" s="99"/>
    </row>
    <row r="11" spans="1:20" ht="30.75" customHeight="1">
      <c r="A11" s="78"/>
      <c r="B11" s="32" t="s">
        <v>27</v>
      </c>
      <c r="C11" s="97" t="s">
        <v>28</v>
      </c>
      <c r="D11" s="97"/>
      <c r="E11" s="41">
        <v>8</v>
      </c>
      <c r="F11" s="42">
        <v>128</v>
      </c>
      <c r="G11" s="42"/>
      <c r="H11" s="42"/>
      <c r="I11" s="42"/>
      <c r="J11" s="53"/>
      <c r="K11" s="42">
        <v>2</v>
      </c>
      <c r="L11" s="42">
        <v>2</v>
      </c>
      <c r="M11" s="42">
        <v>2</v>
      </c>
      <c r="N11" s="42">
        <v>2</v>
      </c>
      <c r="O11" s="42"/>
      <c r="P11" s="42"/>
      <c r="Q11" s="42"/>
      <c r="R11" s="42"/>
      <c r="S11" s="40"/>
      <c r="T11" s="121"/>
    </row>
    <row r="12" spans="1:20" ht="30" customHeight="1">
      <c r="A12" s="78"/>
      <c r="B12" s="141" t="s">
        <v>29</v>
      </c>
      <c r="C12" s="142" t="s">
        <v>30</v>
      </c>
      <c r="D12" s="143" t="s">
        <v>31</v>
      </c>
      <c r="E12" s="38">
        <v>16</v>
      </c>
      <c r="F12" s="38">
        <v>192</v>
      </c>
      <c r="G12" s="38"/>
      <c r="H12" s="38">
        <v>64</v>
      </c>
      <c r="I12" s="53"/>
      <c r="J12" s="53"/>
      <c r="K12" s="38">
        <v>4</v>
      </c>
      <c r="L12" s="38">
        <v>4</v>
      </c>
      <c r="M12" s="38">
        <v>4</v>
      </c>
      <c r="N12" s="38">
        <v>4</v>
      </c>
      <c r="O12" s="38"/>
      <c r="P12" s="38"/>
      <c r="Q12" s="38"/>
      <c r="R12" s="38"/>
      <c r="S12" s="15" t="s">
        <v>32</v>
      </c>
      <c r="T12" s="160" t="s">
        <v>33</v>
      </c>
    </row>
    <row r="13" spans="1:20" ht="29.25" customHeight="1">
      <c r="A13" s="78"/>
      <c r="B13" s="141" t="s">
        <v>34</v>
      </c>
      <c r="C13" s="142" t="s">
        <v>35</v>
      </c>
      <c r="D13" s="143"/>
      <c r="E13" s="38">
        <v>16</v>
      </c>
      <c r="F13" s="38">
        <v>144</v>
      </c>
      <c r="G13" s="38"/>
      <c r="H13" s="38">
        <v>48</v>
      </c>
      <c r="I13" s="53"/>
      <c r="J13" s="53"/>
      <c r="K13" s="38">
        <v>4</v>
      </c>
      <c r="L13" s="38">
        <v>4</v>
      </c>
      <c r="M13" s="38">
        <v>4</v>
      </c>
      <c r="N13" s="38">
        <v>4</v>
      </c>
      <c r="O13" s="38"/>
      <c r="P13" s="38"/>
      <c r="Q13" s="38"/>
      <c r="R13" s="38"/>
      <c r="S13" s="15" t="s">
        <v>32</v>
      </c>
      <c r="T13" s="160"/>
    </row>
    <row r="14" spans="1:20" ht="27" customHeight="1">
      <c r="A14" s="78"/>
      <c r="B14" s="51">
        <v>304017</v>
      </c>
      <c r="C14" s="144" t="s">
        <v>36</v>
      </c>
      <c r="D14" s="145" t="s">
        <v>37</v>
      </c>
      <c r="E14" s="38"/>
      <c r="F14" s="38">
        <v>64</v>
      </c>
      <c r="G14" s="38"/>
      <c r="H14" s="38"/>
      <c r="I14" s="53"/>
      <c r="J14" s="53"/>
      <c r="K14" s="38"/>
      <c r="L14" s="38"/>
      <c r="M14" s="38"/>
      <c r="N14" s="38"/>
      <c r="O14" s="38"/>
      <c r="P14" s="38"/>
      <c r="Q14" s="38"/>
      <c r="R14" s="38"/>
      <c r="S14" s="15"/>
      <c r="T14" s="160"/>
    </row>
    <row r="15" spans="1:20" ht="34.5" customHeight="1">
      <c r="A15" s="78"/>
      <c r="B15" s="40">
        <v>304018</v>
      </c>
      <c r="C15" s="144" t="s">
        <v>38</v>
      </c>
      <c r="D15" s="145"/>
      <c r="E15" s="38"/>
      <c r="F15" s="38"/>
      <c r="G15" s="42"/>
      <c r="H15" s="42"/>
      <c r="I15" s="42"/>
      <c r="J15" s="53"/>
      <c r="K15" s="42"/>
      <c r="L15" s="42"/>
      <c r="M15" s="42"/>
      <c r="N15" s="38"/>
      <c r="O15" s="42"/>
      <c r="P15" s="42"/>
      <c r="Q15" s="42"/>
      <c r="R15" s="42"/>
      <c r="S15" s="15"/>
      <c r="T15" s="160"/>
    </row>
    <row r="16" spans="1:20" ht="27" customHeight="1">
      <c r="A16" s="78"/>
      <c r="B16" s="40">
        <v>304019</v>
      </c>
      <c r="C16" s="144" t="s">
        <v>39</v>
      </c>
      <c r="D16" s="145"/>
      <c r="E16" s="38"/>
      <c r="F16" s="38"/>
      <c r="G16" s="42"/>
      <c r="H16" s="42"/>
      <c r="I16" s="42"/>
      <c r="J16" s="53"/>
      <c r="K16" s="42"/>
      <c r="L16" s="42"/>
      <c r="M16" s="42"/>
      <c r="N16" s="38"/>
      <c r="O16" s="42"/>
      <c r="P16" s="42"/>
      <c r="Q16" s="42"/>
      <c r="R16" s="42"/>
      <c r="S16" s="15"/>
      <c r="T16" s="160"/>
    </row>
    <row r="17" spans="1:20" ht="46.5" customHeight="1">
      <c r="A17" s="78"/>
      <c r="B17" s="141" t="s">
        <v>40</v>
      </c>
      <c r="C17" s="142" t="s">
        <v>41</v>
      </c>
      <c r="D17" s="145" t="s">
        <v>31</v>
      </c>
      <c r="E17" s="38">
        <v>10</v>
      </c>
      <c r="F17" s="38">
        <v>112</v>
      </c>
      <c r="G17" s="38"/>
      <c r="H17" s="38"/>
      <c r="I17" s="53">
        <v>48</v>
      </c>
      <c r="J17" s="53"/>
      <c r="K17" s="38">
        <v>6</v>
      </c>
      <c r="L17" s="38">
        <v>4</v>
      </c>
      <c r="M17" s="42"/>
      <c r="N17" s="42"/>
      <c r="O17" s="42"/>
      <c r="P17" s="42"/>
      <c r="Q17" s="42"/>
      <c r="R17" s="42"/>
      <c r="S17" s="161" t="s">
        <v>32</v>
      </c>
      <c r="T17" s="160" t="s">
        <v>42</v>
      </c>
    </row>
    <row r="18" spans="1:20" ht="45" customHeight="1">
      <c r="A18" s="78"/>
      <c r="B18" s="141" t="s">
        <v>43</v>
      </c>
      <c r="C18" s="142" t="s">
        <v>44</v>
      </c>
      <c r="D18" s="145"/>
      <c r="E18" s="38">
        <v>10</v>
      </c>
      <c r="F18" s="38">
        <v>112</v>
      </c>
      <c r="G18" s="38"/>
      <c r="H18" s="38"/>
      <c r="I18" s="53">
        <v>48</v>
      </c>
      <c r="J18" s="53"/>
      <c r="K18" s="38">
        <v>6</v>
      </c>
      <c r="L18" s="38">
        <v>4</v>
      </c>
      <c r="M18" s="38"/>
      <c r="N18" s="38"/>
      <c r="O18" s="38"/>
      <c r="P18" s="38"/>
      <c r="Q18" s="38"/>
      <c r="R18" s="38"/>
      <c r="S18" s="15" t="s">
        <v>32</v>
      </c>
      <c r="T18" s="160"/>
    </row>
    <row r="19" spans="1:20" ht="27" customHeight="1">
      <c r="A19" s="78"/>
      <c r="B19" s="40">
        <v>301008</v>
      </c>
      <c r="C19" s="97" t="s">
        <v>45</v>
      </c>
      <c r="D19" s="97"/>
      <c r="E19" s="41">
        <v>2.5</v>
      </c>
      <c r="F19" s="42">
        <v>32</v>
      </c>
      <c r="G19" s="42"/>
      <c r="H19" s="42"/>
      <c r="I19" s="42">
        <v>8</v>
      </c>
      <c r="J19" s="53"/>
      <c r="K19" s="42"/>
      <c r="L19" s="42"/>
      <c r="M19" s="42">
        <v>2.5</v>
      </c>
      <c r="N19" s="42"/>
      <c r="O19" s="42"/>
      <c r="P19" s="42"/>
      <c r="Q19" s="42"/>
      <c r="R19" s="42"/>
      <c r="S19" s="161" t="s">
        <v>32</v>
      </c>
      <c r="T19" s="99"/>
    </row>
    <row r="20" spans="1:20" ht="27" customHeight="1">
      <c r="A20" s="78"/>
      <c r="B20" s="146">
        <v>303007</v>
      </c>
      <c r="C20" s="147" t="s">
        <v>46</v>
      </c>
      <c r="D20" s="148"/>
      <c r="E20" s="149">
        <v>4</v>
      </c>
      <c r="F20" s="149">
        <v>64</v>
      </c>
      <c r="G20" s="149"/>
      <c r="H20" s="149"/>
      <c r="I20" s="149"/>
      <c r="J20" s="156"/>
      <c r="K20" s="39"/>
      <c r="L20" s="39">
        <v>4</v>
      </c>
      <c r="M20" s="42"/>
      <c r="N20" s="42"/>
      <c r="O20" s="42"/>
      <c r="P20" s="42"/>
      <c r="Q20" s="42"/>
      <c r="R20" s="42"/>
      <c r="S20" s="161" t="s">
        <v>32</v>
      </c>
      <c r="T20" s="99"/>
    </row>
    <row r="21" spans="1:20" ht="48" customHeight="1">
      <c r="A21" s="78"/>
      <c r="B21" s="40">
        <v>302022</v>
      </c>
      <c r="C21" s="43" t="s">
        <v>47</v>
      </c>
      <c r="D21" s="43"/>
      <c r="E21" s="41">
        <v>3</v>
      </c>
      <c r="F21" s="42">
        <v>48</v>
      </c>
      <c r="G21" s="42"/>
      <c r="H21" s="42"/>
      <c r="I21" s="42"/>
      <c r="J21" s="42"/>
      <c r="K21" s="42">
        <v>3</v>
      </c>
      <c r="L21" s="42"/>
      <c r="M21" s="42"/>
      <c r="N21" s="42"/>
      <c r="O21" s="42"/>
      <c r="P21" s="42"/>
      <c r="Q21" s="42"/>
      <c r="R21" s="42"/>
      <c r="S21" s="161" t="s">
        <v>32</v>
      </c>
      <c r="T21" s="86"/>
    </row>
    <row r="22" spans="1:20" ht="34.5" customHeight="1">
      <c r="A22" s="29" t="s">
        <v>18</v>
      </c>
      <c r="B22" s="51">
        <v>301032</v>
      </c>
      <c r="C22" s="142" t="s">
        <v>48</v>
      </c>
      <c r="D22" s="142"/>
      <c r="E22" s="38">
        <v>2</v>
      </c>
      <c r="F22" s="38">
        <v>32</v>
      </c>
      <c r="G22" s="38"/>
      <c r="H22" s="38"/>
      <c r="I22" s="53"/>
      <c r="J22" s="53"/>
      <c r="K22" s="38"/>
      <c r="L22" s="38">
        <v>2</v>
      </c>
      <c r="M22" s="38"/>
      <c r="N22" s="38"/>
      <c r="O22" s="38"/>
      <c r="P22" s="38"/>
      <c r="Q22" s="38"/>
      <c r="R22" s="38"/>
      <c r="S22" s="15"/>
      <c r="T22" s="160" t="s">
        <v>49</v>
      </c>
    </row>
    <row r="23" spans="1:20" ht="34.5" customHeight="1">
      <c r="A23" s="29"/>
      <c r="B23" s="51">
        <v>309004</v>
      </c>
      <c r="C23" s="142" t="s">
        <v>50</v>
      </c>
      <c r="D23" s="142"/>
      <c r="E23" s="38"/>
      <c r="F23" s="38"/>
      <c r="G23" s="38"/>
      <c r="H23" s="38"/>
      <c r="I23" s="53"/>
      <c r="J23" s="53"/>
      <c r="K23" s="38"/>
      <c r="L23" s="38"/>
      <c r="M23" s="38"/>
      <c r="N23" s="38"/>
      <c r="O23" s="38"/>
      <c r="P23" s="38"/>
      <c r="Q23" s="38"/>
      <c r="R23" s="38"/>
      <c r="S23" s="15"/>
      <c r="T23" s="160"/>
    </row>
    <row r="24" spans="1:21" ht="34.5" customHeight="1">
      <c r="A24" s="29"/>
      <c r="B24" s="42">
        <v>309062</v>
      </c>
      <c r="C24" s="97" t="s">
        <v>51</v>
      </c>
      <c r="D24" s="97"/>
      <c r="E24" s="38"/>
      <c r="F24" s="38"/>
      <c r="G24" s="42"/>
      <c r="H24" s="42"/>
      <c r="I24" s="42"/>
      <c r="J24" s="42"/>
      <c r="K24" s="42"/>
      <c r="L24" s="38"/>
      <c r="M24" s="42"/>
      <c r="N24" s="42"/>
      <c r="O24" s="42"/>
      <c r="P24" s="42"/>
      <c r="Q24" s="42"/>
      <c r="R24" s="42"/>
      <c r="S24" s="161"/>
      <c r="T24" s="160"/>
      <c r="U24" s="162"/>
    </row>
    <row r="25" spans="1:20" ht="34.5" customHeight="1">
      <c r="A25" s="29"/>
      <c r="B25" s="42">
        <v>309091</v>
      </c>
      <c r="C25" s="43" t="s">
        <v>52</v>
      </c>
      <c r="D25" s="43"/>
      <c r="E25" s="38"/>
      <c r="F25" s="38"/>
      <c r="G25" s="42"/>
      <c r="H25" s="42"/>
      <c r="I25" s="42"/>
      <c r="J25" s="42"/>
      <c r="K25" s="42"/>
      <c r="L25" s="38"/>
      <c r="M25" s="42"/>
      <c r="N25" s="42"/>
      <c r="O25" s="42"/>
      <c r="P25" s="42"/>
      <c r="Q25" s="42"/>
      <c r="R25" s="42"/>
      <c r="S25" s="161"/>
      <c r="T25" s="160"/>
    </row>
    <row r="26" spans="1:20" ht="34.5" customHeight="1">
      <c r="A26" s="29"/>
      <c r="B26" s="42">
        <v>309018</v>
      </c>
      <c r="C26" s="43" t="s">
        <v>53</v>
      </c>
      <c r="D26" s="43"/>
      <c r="E26" s="38"/>
      <c r="F26" s="38"/>
      <c r="G26" s="42"/>
      <c r="H26" s="42"/>
      <c r="I26" s="42"/>
      <c r="J26" s="42"/>
      <c r="K26" s="42"/>
      <c r="L26" s="38"/>
      <c r="M26" s="42"/>
      <c r="N26" s="42"/>
      <c r="O26" s="42"/>
      <c r="P26" s="42"/>
      <c r="Q26" s="42"/>
      <c r="R26" s="42"/>
      <c r="S26" s="161"/>
      <c r="T26" s="160"/>
    </row>
    <row r="27" spans="1:20" ht="27" customHeight="1">
      <c r="A27" s="29"/>
      <c r="B27" s="150" t="s">
        <v>54</v>
      </c>
      <c r="C27" s="142" t="s">
        <v>55</v>
      </c>
      <c r="D27" s="142"/>
      <c r="E27" s="51">
        <v>2</v>
      </c>
      <c r="F27" s="53">
        <v>32</v>
      </c>
      <c r="G27" s="38"/>
      <c r="H27" s="38"/>
      <c r="I27" s="38"/>
      <c r="J27" s="38"/>
      <c r="K27" s="38"/>
      <c r="L27" s="53">
        <v>2</v>
      </c>
      <c r="M27" s="53"/>
      <c r="N27" s="53"/>
      <c r="O27" s="53"/>
      <c r="P27" s="53"/>
      <c r="Q27" s="53"/>
      <c r="R27" s="38"/>
      <c r="S27" s="38"/>
      <c r="T27" s="163"/>
    </row>
    <row r="28" spans="1:20" ht="27" customHeight="1">
      <c r="A28" s="29"/>
      <c r="B28" s="150"/>
      <c r="C28" s="19" t="s">
        <v>56</v>
      </c>
      <c r="D28" s="19"/>
      <c r="E28" s="51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6"/>
      <c r="T28" s="163"/>
    </row>
    <row r="29" spans="1:20" ht="27" customHeight="1">
      <c r="A29" s="29"/>
      <c r="B29" s="150"/>
      <c r="C29" s="19" t="s">
        <v>57</v>
      </c>
      <c r="D29" s="19"/>
      <c r="E29" s="5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6"/>
      <c r="T29" s="163"/>
    </row>
    <row r="30" spans="1:20" ht="27" customHeight="1">
      <c r="A30" s="29"/>
      <c r="B30" s="151" t="s">
        <v>58</v>
      </c>
      <c r="C30" s="151"/>
      <c r="D30" s="151"/>
      <c r="E30" s="25">
        <v>59.5</v>
      </c>
      <c r="F30" s="25">
        <v>820</v>
      </c>
      <c r="G30" s="25"/>
      <c r="H30" s="25">
        <v>64</v>
      </c>
      <c r="I30" s="25">
        <v>56</v>
      </c>
      <c r="J30" s="25">
        <v>12</v>
      </c>
      <c r="K30" s="25">
        <v>17.5</v>
      </c>
      <c r="L30" s="25">
        <v>18.5</v>
      </c>
      <c r="M30" s="25">
        <v>12</v>
      </c>
      <c r="N30" s="25">
        <v>9</v>
      </c>
      <c r="O30" s="25">
        <v>0.5</v>
      </c>
      <c r="P30" s="25">
        <v>2</v>
      </c>
      <c r="Q30" s="25"/>
      <c r="R30" s="25"/>
      <c r="S30" s="31"/>
      <c r="T30" s="43"/>
    </row>
    <row r="31" spans="1:20" ht="35.25" customHeight="1">
      <c r="A31" s="18" t="s">
        <v>59</v>
      </c>
      <c r="B31" s="146">
        <v>363002</v>
      </c>
      <c r="C31" s="152" t="s">
        <v>60</v>
      </c>
      <c r="D31" s="152"/>
      <c r="E31" s="146">
        <v>1</v>
      </c>
      <c r="F31" s="146">
        <v>16</v>
      </c>
      <c r="G31" s="146"/>
      <c r="H31" s="146"/>
      <c r="I31" s="146"/>
      <c r="J31" s="146"/>
      <c r="K31" s="38">
        <v>1</v>
      </c>
      <c r="L31" s="38"/>
      <c r="M31" s="38"/>
      <c r="N31" s="38"/>
      <c r="O31" s="38"/>
      <c r="P31" s="38"/>
      <c r="Q31" s="146"/>
      <c r="R31" s="146"/>
      <c r="S31" s="164"/>
      <c r="T31" s="121"/>
    </row>
    <row r="32" spans="1:20" ht="36.75" customHeight="1">
      <c r="A32" s="18"/>
      <c r="B32" s="146">
        <v>360032</v>
      </c>
      <c r="C32" s="97" t="s">
        <v>61</v>
      </c>
      <c r="D32" s="97"/>
      <c r="E32" s="146">
        <v>2</v>
      </c>
      <c r="F32" s="146">
        <v>32</v>
      </c>
      <c r="G32" s="146"/>
      <c r="H32" s="146"/>
      <c r="I32" s="146"/>
      <c r="J32" s="146"/>
      <c r="K32" s="38">
        <v>2</v>
      </c>
      <c r="L32" s="38"/>
      <c r="M32" s="38"/>
      <c r="N32" s="38"/>
      <c r="O32" s="38"/>
      <c r="P32" s="38"/>
      <c r="Q32" s="146"/>
      <c r="R32" s="146"/>
      <c r="S32" s="164" t="s">
        <v>32</v>
      </c>
      <c r="T32" s="121"/>
    </row>
    <row r="33" spans="1:20" ht="34.5" customHeight="1">
      <c r="A33" s="18"/>
      <c r="B33" s="146">
        <v>360004</v>
      </c>
      <c r="C33" s="97" t="s">
        <v>62</v>
      </c>
      <c r="D33" s="97"/>
      <c r="E33" s="146">
        <v>2</v>
      </c>
      <c r="F33" s="146">
        <v>32</v>
      </c>
      <c r="G33" s="146"/>
      <c r="H33" s="146"/>
      <c r="I33" s="146"/>
      <c r="J33" s="146"/>
      <c r="K33" s="38"/>
      <c r="L33" s="38">
        <v>2</v>
      </c>
      <c r="M33" s="38"/>
      <c r="N33" s="38"/>
      <c r="O33" s="38"/>
      <c r="P33" s="38"/>
      <c r="Q33" s="146"/>
      <c r="R33" s="146"/>
      <c r="S33" s="164" t="s">
        <v>32</v>
      </c>
      <c r="T33" s="121"/>
    </row>
    <row r="34" spans="1:20" s="132" customFormat="1" ht="34.5" customHeight="1">
      <c r="A34" s="18"/>
      <c r="B34" s="38">
        <v>360026</v>
      </c>
      <c r="C34" s="97" t="s">
        <v>63</v>
      </c>
      <c r="D34" s="97"/>
      <c r="E34" s="38">
        <v>3</v>
      </c>
      <c r="F34" s="38">
        <v>42</v>
      </c>
      <c r="G34" s="38"/>
      <c r="H34" s="38">
        <v>6</v>
      </c>
      <c r="I34" s="38"/>
      <c r="J34" s="38"/>
      <c r="K34" s="38"/>
      <c r="L34" s="38"/>
      <c r="M34" s="38">
        <v>3</v>
      </c>
      <c r="N34" s="38"/>
      <c r="O34" s="38"/>
      <c r="P34" s="38"/>
      <c r="Q34" s="38"/>
      <c r="R34" s="38"/>
      <c r="S34" s="164" t="s">
        <v>32</v>
      </c>
      <c r="T34" s="121"/>
    </row>
    <row r="35" spans="1:22" s="132" customFormat="1" ht="34.5" customHeight="1">
      <c r="A35" s="18"/>
      <c r="B35" s="146">
        <v>360033</v>
      </c>
      <c r="C35" s="97" t="s">
        <v>64</v>
      </c>
      <c r="D35" s="97"/>
      <c r="E35" s="146">
        <v>2</v>
      </c>
      <c r="F35" s="146">
        <v>32</v>
      </c>
      <c r="G35" s="146"/>
      <c r="H35" s="146"/>
      <c r="I35" s="146"/>
      <c r="J35" s="146"/>
      <c r="K35" s="38"/>
      <c r="L35" s="38"/>
      <c r="M35" s="38">
        <v>2</v>
      </c>
      <c r="N35" s="38"/>
      <c r="O35" s="38"/>
      <c r="P35" s="38"/>
      <c r="Q35" s="146"/>
      <c r="R35" s="146"/>
      <c r="S35" s="164" t="s">
        <v>32</v>
      </c>
      <c r="T35" s="121"/>
      <c r="U35" s="133"/>
      <c r="V35" s="133"/>
    </row>
    <row r="36" spans="1:22" s="132" customFormat="1" ht="34.5" customHeight="1">
      <c r="A36" s="18"/>
      <c r="B36" s="146">
        <v>360006</v>
      </c>
      <c r="C36" s="153" t="s">
        <v>65</v>
      </c>
      <c r="D36" s="153"/>
      <c r="E36" s="146">
        <v>2</v>
      </c>
      <c r="F36" s="146">
        <v>32</v>
      </c>
      <c r="G36" s="146"/>
      <c r="H36" s="146"/>
      <c r="I36" s="146"/>
      <c r="J36" s="146"/>
      <c r="K36" s="38"/>
      <c r="L36" s="38"/>
      <c r="M36" s="38"/>
      <c r="N36" s="38">
        <v>2</v>
      </c>
      <c r="O36" s="38"/>
      <c r="P36" s="38"/>
      <c r="Q36" s="146"/>
      <c r="R36" s="146"/>
      <c r="S36" s="164" t="s">
        <v>32</v>
      </c>
      <c r="T36" s="121"/>
      <c r="U36" s="133"/>
      <c r="V36" s="133"/>
    </row>
    <row r="37" spans="1:20" ht="34.5" customHeight="1">
      <c r="A37" s="18"/>
      <c r="B37" s="146">
        <v>360046</v>
      </c>
      <c r="C37" s="153" t="s">
        <v>66</v>
      </c>
      <c r="D37" s="153"/>
      <c r="E37" s="146">
        <v>3</v>
      </c>
      <c r="F37" s="146">
        <v>32</v>
      </c>
      <c r="G37" s="146">
        <v>16</v>
      </c>
      <c r="H37" s="146"/>
      <c r="I37" s="146"/>
      <c r="J37" s="146"/>
      <c r="K37" s="38"/>
      <c r="L37" s="38"/>
      <c r="M37" s="38">
        <v>3</v>
      </c>
      <c r="N37" s="38"/>
      <c r="O37" s="38"/>
      <c r="P37" s="38"/>
      <c r="Q37" s="146"/>
      <c r="R37" s="146"/>
      <c r="S37" s="164" t="s">
        <v>32</v>
      </c>
      <c r="T37" s="121"/>
    </row>
    <row r="38" spans="1:22" ht="34.5" customHeight="1">
      <c r="A38" s="18"/>
      <c r="B38" s="146">
        <v>360034</v>
      </c>
      <c r="C38" s="97" t="s">
        <v>67</v>
      </c>
      <c r="D38" s="97"/>
      <c r="E38" s="146">
        <v>3</v>
      </c>
      <c r="F38" s="146">
        <v>32</v>
      </c>
      <c r="G38" s="146">
        <v>16</v>
      </c>
      <c r="H38" s="146"/>
      <c r="I38" s="146"/>
      <c r="J38" s="146"/>
      <c r="K38" s="38"/>
      <c r="L38" s="38"/>
      <c r="M38" s="38"/>
      <c r="N38" s="38">
        <v>3</v>
      </c>
      <c r="O38" s="38"/>
      <c r="P38" s="38"/>
      <c r="Q38" s="146"/>
      <c r="R38" s="146"/>
      <c r="S38" s="164" t="s">
        <v>32</v>
      </c>
      <c r="T38" s="121"/>
      <c r="U38" s="132"/>
      <c r="V38" s="132"/>
    </row>
    <row r="39" spans="1:22" ht="42.75" customHeight="1">
      <c r="A39" s="18"/>
      <c r="B39" s="146">
        <v>360035</v>
      </c>
      <c r="C39" s="152" t="s">
        <v>68</v>
      </c>
      <c r="D39" s="152"/>
      <c r="E39" s="146">
        <v>2</v>
      </c>
      <c r="F39" s="146">
        <v>32</v>
      </c>
      <c r="G39" s="146"/>
      <c r="H39" s="146"/>
      <c r="I39" s="146"/>
      <c r="J39" s="146"/>
      <c r="K39" s="38"/>
      <c r="L39" s="38"/>
      <c r="M39" s="38"/>
      <c r="N39" s="38">
        <v>2</v>
      </c>
      <c r="O39" s="38"/>
      <c r="P39" s="38"/>
      <c r="Q39" s="146"/>
      <c r="R39" s="146"/>
      <c r="S39" s="164"/>
      <c r="T39" s="121"/>
      <c r="U39" s="132"/>
      <c r="V39" s="132"/>
    </row>
    <row r="40" spans="1:22" ht="38.25" customHeight="1">
      <c r="A40" s="18" t="s">
        <v>59</v>
      </c>
      <c r="B40" s="38">
        <v>360011</v>
      </c>
      <c r="C40" s="152" t="s">
        <v>69</v>
      </c>
      <c r="D40" s="152"/>
      <c r="E40" s="146">
        <v>2</v>
      </c>
      <c r="F40" s="146">
        <v>32</v>
      </c>
      <c r="G40" s="146"/>
      <c r="H40" s="146"/>
      <c r="I40" s="146"/>
      <c r="J40" s="146"/>
      <c r="K40" s="38"/>
      <c r="L40" s="38"/>
      <c r="M40" s="38"/>
      <c r="N40" s="38"/>
      <c r="O40" s="38">
        <v>2</v>
      </c>
      <c r="P40" s="38"/>
      <c r="Q40" s="146"/>
      <c r="R40" s="146"/>
      <c r="S40" s="164" t="s">
        <v>32</v>
      </c>
      <c r="T40" s="121"/>
      <c r="U40" s="132"/>
      <c r="V40" s="132"/>
    </row>
    <row r="41" spans="1:22" ht="45" customHeight="1">
      <c r="A41" s="18"/>
      <c r="B41" s="146">
        <v>360030</v>
      </c>
      <c r="C41" s="152" t="s">
        <v>70</v>
      </c>
      <c r="D41" s="152"/>
      <c r="E41" s="146">
        <v>4</v>
      </c>
      <c r="F41" s="146">
        <v>64</v>
      </c>
      <c r="G41" s="146"/>
      <c r="H41" s="146"/>
      <c r="I41" s="146"/>
      <c r="J41" s="146"/>
      <c r="K41" s="38"/>
      <c r="L41" s="38"/>
      <c r="M41" s="157">
        <v>4</v>
      </c>
      <c r="O41" s="38"/>
      <c r="P41" s="38"/>
      <c r="Q41" s="146"/>
      <c r="R41" s="146"/>
      <c r="S41" s="164" t="s">
        <v>32</v>
      </c>
      <c r="T41" s="121"/>
      <c r="U41" s="132"/>
      <c r="V41" s="132"/>
    </row>
    <row r="42" spans="1:20" ht="40.5" customHeight="1">
      <c r="A42" s="18"/>
      <c r="B42" s="146">
        <v>360002</v>
      </c>
      <c r="C42" s="97" t="s">
        <v>71</v>
      </c>
      <c r="D42" s="97"/>
      <c r="E42" s="146">
        <v>3</v>
      </c>
      <c r="F42" s="146">
        <v>48</v>
      </c>
      <c r="G42" s="146"/>
      <c r="H42" s="146"/>
      <c r="I42" s="146"/>
      <c r="J42" s="146"/>
      <c r="K42" s="38"/>
      <c r="L42" s="38"/>
      <c r="M42" s="38"/>
      <c r="N42" s="38">
        <v>3</v>
      </c>
      <c r="O42" s="38"/>
      <c r="P42" s="38"/>
      <c r="Q42" s="146"/>
      <c r="R42" s="146"/>
      <c r="S42" s="164" t="s">
        <v>32</v>
      </c>
      <c r="T42" s="121"/>
    </row>
    <row r="43" spans="1:20" ht="27" customHeight="1">
      <c r="A43" s="18"/>
      <c r="B43" s="146">
        <v>360009</v>
      </c>
      <c r="C43" s="152" t="s">
        <v>72</v>
      </c>
      <c r="D43" s="152"/>
      <c r="E43" s="146">
        <v>3</v>
      </c>
      <c r="F43" s="146">
        <v>48</v>
      </c>
      <c r="G43" s="146"/>
      <c r="H43" s="146"/>
      <c r="I43" s="146"/>
      <c r="J43" s="146"/>
      <c r="K43" s="38"/>
      <c r="L43" s="38"/>
      <c r="M43" s="38"/>
      <c r="N43" s="38">
        <v>3</v>
      </c>
      <c r="O43" s="38"/>
      <c r="P43" s="38"/>
      <c r="Q43" s="146"/>
      <c r="R43" s="146"/>
      <c r="S43" s="164"/>
      <c r="T43" s="121"/>
    </row>
    <row r="44" spans="1:20" ht="27" customHeight="1">
      <c r="A44" s="18"/>
      <c r="B44" s="151" t="s">
        <v>73</v>
      </c>
      <c r="C44" s="151"/>
      <c r="D44" s="151"/>
      <c r="E44" s="25">
        <f aca="true" t="shared" si="0" ref="E44:O44">SUM(E31:E43)</f>
        <v>32</v>
      </c>
      <c r="F44" s="25">
        <f t="shared" si="0"/>
        <v>474</v>
      </c>
      <c r="G44" s="25">
        <f t="shared" si="0"/>
        <v>32</v>
      </c>
      <c r="H44" s="114">
        <f t="shared" si="0"/>
        <v>6</v>
      </c>
      <c r="I44" s="114"/>
      <c r="J44" s="114"/>
      <c r="K44" s="114">
        <f t="shared" si="0"/>
        <v>3</v>
      </c>
      <c r="L44" s="25">
        <f t="shared" si="0"/>
        <v>2</v>
      </c>
      <c r="M44" s="25">
        <f t="shared" si="0"/>
        <v>12</v>
      </c>
      <c r="N44" s="25">
        <f t="shared" si="0"/>
        <v>13</v>
      </c>
      <c r="O44" s="25">
        <f t="shared" si="0"/>
        <v>2</v>
      </c>
      <c r="P44" s="25"/>
      <c r="Q44" s="25"/>
      <c r="R44" s="25"/>
      <c r="S44" s="31"/>
      <c r="T44" s="165"/>
    </row>
    <row r="45" spans="1:20" ht="27" customHeight="1">
      <c r="A45" s="154"/>
      <c r="B45" s="155" t="s">
        <v>74</v>
      </c>
      <c r="C45" s="155"/>
      <c r="D45" s="155"/>
      <c r="E45" s="25">
        <f aca="true" t="shared" si="1" ref="E45:P45">SUM(E30,E44)</f>
        <v>91.5</v>
      </c>
      <c r="F45" s="25">
        <f t="shared" si="1"/>
        <v>1294</v>
      </c>
      <c r="G45" s="25">
        <f t="shared" si="1"/>
        <v>32</v>
      </c>
      <c r="H45" s="25">
        <f t="shared" si="1"/>
        <v>70</v>
      </c>
      <c r="I45" s="25">
        <f t="shared" si="1"/>
        <v>56</v>
      </c>
      <c r="J45" s="25">
        <f t="shared" si="1"/>
        <v>12</v>
      </c>
      <c r="K45" s="25">
        <f t="shared" si="1"/>
        <v>20.5</v>
      </c>
      <c r="L45" s="25">
        <f t="shared" si="1"/>
        <v>20.5</v>
      </c>
      <c r="M45" s="25">
        <f t="shared" si="1"/>
        <v>24</v>
      </c>
      <c r="N45" s="25">
        <f t="shared" si="1"/>
        <v>22</v>
      </c>
      <c r="O45" s="25">
        <f t="shared" si="1"/>
        <v>2.5</v>
      </c>
      <c r="P45" s="25">
        <f t="shared" si="1"/>
        <v>2</v>
      </c>
      <c r="Q45" s="25"/>
      <c r="R45" s="25"/>
      <c r="S45" s="166"/>
      <c r="T45" s="167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</sheetData>
  <sheetProtection/>
  <mergeCells count="74">
    <mergeCell ref="A1:T1"/>
    <mergeCell ref="F2:J2"/>
    <mergeCell ref="K2:R2"/>
    <mergeCell ref="K3:L3"/>
    <mergeCell ref="M3:N3"/>
    <mergeCell ref="O3:P3"/>
    <mergeCell ref="Q3:R3"/>
    <mergeCell ref="C5:D5"/>
    <mergeCell ref="C6:D6"/>
    <mergeCell ref="C7:D7"/>
    <mergeCell ref="C8:D8"/>
    <mergeCell ref="C9:D9"/>
    <mergeCell ref="C10:D10"/>
    <mergeCell ref="C11:D11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A2:A4"/>
    <mergeCell ref="A5:A21"/>
    <mergeCell ref="A22:A30"/>
    <mergeCell ref="A31:A39"/>
    <mergeCell ref="A40:A44"/>
    <mergeCell ref="B2:B4"/>
    <mergeCell ref="B27:B29"/>
    <mergeCell ref="D12:D13"/>
    <mergeCell ref="D14:D16"/>
    <mergeCell ref="D17:D18"/>
    <mergeCell ref="E2:E4"/>
    <mergeCell ref="E13:E16"/>
    <mergeCell ref="E22:E26"/>
    <mergeCell ref="E27:E29"/>
    <mergeCell ref="F3:F4"/>
    <mergeCell ref="F14:F16"/>
    <mergeCell ref="F22:F26"/>
    <mergeCell ref="F27:F29"/>
    <mergeCell ref="G3:G4"/>
    <mergeCell ref="H3:H4"/>
    <mergeCell ref="I3:I4"/>
    <mergeCell ref="J3:J4"/>
    <mergeCell ref="L22:L26"/>
    <mergeCell ref="N13:N16"/>
    <mergeCell ref="S2:S4"/>
    <mergeCell ref="S13:S16"/>
    <mergeCell ref="T2:T4"/>
    <mergeCell ref="T12:T16"/>
    <mergeCell ref="T17:T18"/>
    <mergeCell ref="T22:T26"/>
    <mergeCell ref="T27:T29"/>
    <mergeCell ref="C2:D4"/>
    <mergeCell ref="L27:Q29"/>
  </mergeCells>
  <printOptions/>
  <pageMargins left="0.2362204724409449" right="0.2362204724409449" top="0.7874015748031497" bottom="0.7874015748031497" header="0.15748031496062992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34">
      <selection activeCell="P38" sqref="P38"/>
    </sheetView>
  </sheetViews>
  <sheetFormatPr defaultColWidth="9.00390625" defaultRowHeight="14.25"/>
  <cols>
    <col min="1" max="1" width="2.50390625" style="54" customWidth="1"/>
    <col min="2" max="2" width="5.125" style="3" customWidth="1"/>
    <col min="3" max="3" width="22.50390625" style="2" customWidth="1"/>
    <col min="4" max="4" width="2.875" style="4" customWidth="1"/>
    <col min="5" max="5" width="3.75390625" style="2" customWidth="1"/>
    <col min="6" max="6" width="4.25390625" style="5" customWidth="1"/>
    <col min="7" max="7" width="3.375" style="6" customWidth="1"/>
    <col min="8" max="8" width="3.25390625" style="5" customWidth="1"/>
    <col min="9" max="9" width="3.125" style="5" customWidth="1"/>
    <col min="10" max="10" width="3.625" style="5" customWidth="1"/>
    <col min="11" max="11" width="3.25390625" style="2" customWidth="1"/>
    <col min="12" max="13" width="3.75390625" style="2" customWidth="1"/>
    <col min="14" max="14" width="3.875" style="2" customWidth="1"/>
    <col min="15" max="15" width="3.375" style="2" customWidth="1"/>
    <col min="16" max="17" width="3.625" style="2" customWidth="1"/>
    <col min="18" max="18" width="3.50390625" style="2" customWidth="1"/>
    <col min="19" max="19" width="3.375" style="2" customWidth="1"/>
    <col min="20" max="20" width="5.375" style="7" customWidth="1"/>
    <col min="21" max="21" width="3.625" style="2" customWidth="1"/>
    <col min="22" max="16384" width="9.00390625" style="2" customWidth="1"/>
  </cols>
  <sheetData>
    <row r="1" spans="1:20" s="1" customFormat="1" ht="24" customHeight="1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13.5" customHeight="1">
      <c r="A2" s="10" t="s">
        <v>1</v>
      </c>
      <c r="B2" s="77" t="s">
        <v>2</v>
      </c>
      <c r="C2" s="12" t="s">
        <v>3</v>
      </c>
      <c r="D2" s="12"/>
      <c r="E2" s="14" t="s">
        <v>4</v>
      </c>
      <c r="F2" s="15" t="s">
        <v>5</v>
      </c>
      <c r="G2" s="15"/>
      <c r="H2" s="15"/>
      <c r="I2" s="15"/>
      <c r="J2" s="15"/>
      <c r="K2" s="12" t="s">
        <v>6</v>
      </c>
      <c r="L2" s="12"/>
      <c r="M2" s="12"/>
      <c r="N2" s="12"/>
      <c r="O2" s="12"/>
      <c r="P2" s="12"/>
      <c r="Q2" s="12"/>
      <c r="R2" s="12"/>
      <c r="S2" s="11" t="s">
        <v>7</v>
      </c>
      <c r="T2" s="62" t="s">
        <v>8</v>
      </c>
    </row>
    <row r="3" spans="1:20" s="1" customFormat="1" ht="13.5" customHeight="1">
      <c r="A3" s="10"/>
      <c r="B3" s="77"/>
      <c r="C3" s="12"/>
      <c r="D3" s="12"/>
      <c r="E3" s="14"/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0" t="s">
        <v>14</v>
      </c>
      <c r="L3" s="10"/>
      <c r="M3" s="12" t="s">
        <v>15</v>
      </c>
      <c r="N3" s="12"/>
      <c r="O3" s="12" t="s">
        <v>16</v>
      </c>
      <c r="P3" s="12"/>
      <c r="Q3" s="12" t="s">
        <v>17</v>
      </c>
      <c r="R3" s="12"/>
      <c r="S3" s="11"/>
      <c r="T3" s="62"/>
    </row>
    <row r="4" spans="1:20" s="1" customFormat="1" ht="18.75" customHeight="1">
      <c r="A4" s="10"/>
      <c r="B4" s="77"/>
      <c r="C4" s="12"/>
      <c r="D4" s="12"/>
      <c r="E4" s="14"/>
      <c r="F4" s="14"/>
      <c r="G4" s="14"/>
      <c r="H4" s="14"/>
      <c r="I4" s="14"/>
      <c r="J4" s="14"/>
      <c r="K4" s="12">
        <v>1</v>
      </c>
      <c r="L4" s="12">
        <v>2</v>
      </c>
      <c r="M4" s="12">
        <v>1</v>
      </c>
      <c r="N4" s="12">
        <v>2</v>
      </c>
      <c r="O4" s="12">
        <v>1</v>
      </c>
      <c r="P4" s="12">
        <v>2</v>
      </c>
      <c r="Q4" s="12">
        <v>1</v>
      </c>
      <c r="R4" s="12">
        <v>2</v>
      </c>
      <c r="S4" s="11"/>
      <c r="T4" s="62"/>
    </row>
    <row r="5" spans="1:22" ht="36.75" customHeight="1">
      <c r="A5" s="78" t="s">
        <v>76</v>
      </c>
      <c r="B5" s="79">
        <v>361004</v>
      </c>
      <c r="C5" s="36" t="s">
        <v>77</v>
      </c>
      <c r="D5" s="36"/>
      <c r="E5" s="41">
        <v>4</v>
      </c>
      <c r="F5" s="42">
        <v>64</v>
      </c>
      <c r="G5" s="42"/>
      <c r="H5" s="42"/>
      <c r="I5" s="42"/>
      <c r="J5" s="42"/>
      <c r="K5" s="42"/>
      <c r="L5" s="42"/>
      <c r="M5" s="42"/>
      <c r="N5" s="42"/>
      <c r="O5" s="42"/>
      <c r="P5" s="42">
        <v>4</v>
      </c>
      <c r="Q5" s="42"/>
      <c r="R5" s="42"/>
      <c r="S5" s="117" t="s">
        <v>32</v>
      </c>
      <c r="T5" s="118"/>
      <c r="V5" s="119"/>
    </row>
    <row r="6" spans="1:22" ht="33.75" customHeight="1">
      <c r="A6" s="78"/>
      <c r="B6" s="79">
        <v>361052</v>
      </c>
      <c r="C6" s="44" t="s">
        <v>78</v>
      </c>
      <c r="D6" s="80"/>
      <c r="E6" s="41">
        <v>4</v>
      </c>
      <c r="F6" s="42">
        <v>56</v>
      </c>
      <c r="G6" s="42"/>
      <c r="H6" s="42">
        <v>8</v>
      </c>
      <c r="I6" s="42"/>
      <c r="J6" s="42"/>
      <c r="K6" s="42"/>
      <c r="L6" s="42"/>
      <c r="M6" s="42"/>
      <c r="N6" s="42"/>
      <c r="O6" s="42">
        <v>4</v>
      </c>
      <c r="P6" s="42"/>
      <c r="Q6" s="42"/>
      <c r="R6" s="42"/>
      <c r="S6" s="117" t="s">
        <v>32</v>
      </c>
      <c r="T6" s="118"/>
      <c r="V6" s="76"/>
    </row>
    <row r="7" spans="1:20" ht="38.25" customHeight="1">
      <c r="A7" s="78"/>
      <c r="B7" s="79">
        <v>361006</v>
      </c>
      <c r="C7" s="81" t="s">
        <v>79</v>
      </c>
      <c r="D7" s="81"/>
      <c r="E7" s="41">
        <v>3</v>
      </c>
      <c r="F7" s="42">
        <v>48</v>
      </c>
      <c r="G7" s="42"/>
      <c r="H7" s="42"/>
      <c r="I7" s="42"/>
      <c r="J7" s="42"/>
      <c r="K7" s="42"/>
      <c r="L7" s="42"/>
      <c r="M7" s="42"/>
      <c r="N7" s="42"/>
      <c r="O7" s="42">
        <v>3</v>
      </c>
      <c r="P7" s="42"/>
      <c r="Q7" s="42"/>
      <c r="R7" s="42"/>
      <c r="S7" s="117" t="s">
        <v>32</v>
      </c>
      <c r="T7" s="118"/>
    </row>
    <row r="8" spans="1:22" ht="33.75" customHeight="1">
      <c r="A8" s="78"/>
      <c r="B8" s="79">
        <v>361066</v>
      </c>
      <c r="C8" s="81" t="s">
        <v>80</v>
      </c>
      <c r="D8" s="81"/>
      <c r="E8" s="41">
        <v>3.5</v>
      </c>
      <c r="F8" s="42">
        <v>40</v>
      </c>
      <c r="G8" s="42"/>
      <c r="H8" s="42">
        <v>16</v>
      </c>
      <c r="I8" s="42"/>
      <c r="J8" s="42"/>
      <c r="K8" s="42"/>
      <c r="L8" s="42"/>
      <c r="M8" s="42"/>
      <c r="N8" s="42"/>
      <c r="O8" s="42"/>
      <c r="P8" s="42">
        <v>3.5</v>
      </c>
      <c r="Q8" s="42"/>
      <c r="R8" s="42"/>
      <c r="S8" s="117" t="s">
        <v>32</v>
      </c>
      <c r="T8" s="118"/>
      <c r="V8" s="66"/>
    </row>
    <row r="9" spans="1:20" ht="33.75" customHeight="1">
      <c r="A9" s="78"/>
      <c r="B9" s="79">
        <v>369007</v>
      </c>
      <c r="C9" s="44" t="s">
        <v>81</v>
      </c>
      <c r="D9" s="82"/>
      <c r="E9" s="41">
        <v>3</v>
      </c>
      <c r="F9" s="42">
        <v>48</v>
      </c>
      <c r="G9" s="42"/>
      <c r="H9" s="42"/>
      <c r="I9" s="42"/>
      <c r="J9" s="42"/>
      <c r="K9" s="42"/>
      <c r="L9" s="42"/>
      <c r="M9" s="42"/>
      <c r="N9" s="42"/>
      <c r="O9" s="42">
        <v>3</v>
      </c>
      <c r="P9" s="42"/>
      <c r="Q9" s="42"/>
      <c r="R9" s="42"/>
      <c r="S9" s="117" t="s">
        <v>32</v>
      </c>
      <c r="T9" s="118"/>
    </row>
    <row r="10" spans="1:20" ht="33.75" customHeight="1">
      <c r="A10" s="78"/>
      <c r="B10" s="79">
        <v>361002</v>
      </c>
      <c r="C10" s="44" t="s">
        <v>82</v>
      </c>
      <c r="D10" s="82"/>
      <c r="E10" s="41">
        <v>2</v>
      </c>
      <c r="F10" s="42">
        <v>32</v>
      </c>
      <c r="G10" s="42"/>
      <c r="H10" s="42"/>
      <c r="I10" s="42"/>
      <c r="J10" s="42"/>
      <c r="K10" s="42"/>
      <c r="L10" s="42"/>
      <c r="M10" s="42"/>
      <c r="N10" s="42"/>
      <c r="O10" s="42">
        <v>2</v>
      </c>
      <c r="P10" s="42"/>
      <c r="Q10" s="42"/>
      <c r="R10" s="42"/>
      <c r="S10" s="117"/>
      <c r="T10" s="118"/>
    </row>
    <row r="11" spans="1:20" ht="33.75" customHeight="1">
      <c r="A11" s="78"/>
      <c r="B11" s="79"/>
      <c r="C11" s="83" t="s">
        <v>83</v>
      </c>
      <c r="D11" s="84"/>
      <c r="E11" s="85">
        <f>SUM(E5:E10)</f>
        <v>19.5</v>
      </c>
      <c r="F11" s="85">
        <f>SUM(F5:F10)</f>
        <v>288</v>
      </c>
      <c r="G11" s="85"/>
      <c r="H11" s="85">
        <f>SUM(H5:H10)</f>
        <v>24</v>
      </c>
      <c r="I11" s="114"/>
      <c r="J11" s="114"/>
      <c r="K11" s="114"/>
      <c r="L11" s="114"/>
      <c r="M11" s="114"/>
      <c r="N11" s="114"/>
      <c r="O11" s="114">
        <v>12</v>
      </c>
      <c r="P11" s="114">
        <f>SUM(P5:P10)</f>
        <v>7.5</v>
      </c>
      <c r="Q11" s="114"/>
      <c r="R11" s="114"/>
      <c r="S11" s="30"/>
      <c r="T11" s="118"/>
    </row>
    <row r="12" spans="1:20" ht="36.75" customHeight="1">
      <c r="A12" s="86" t="s">
        <v>84</v>
      </c>
      <c r="B12" s="87">
        <v>361054</v>
      </c>
      <c r="C12" s="88" t="s">
        <v>85</v>
      </c>
      <c r="D12" s="88"/>
      <c r="E12" s="60">
        <v>1</v>
      </c>
      <c r="F12" s="60">
        <v>16</v>
      </c>
      <c r="G12" s="25"/>
      <c r="H12" s="25"/>
      <c r="I12" s="25"/>
      <c r="J12" s="25"/>
      <c r="K12" s="25"/>
      <c r="L12" s="25"/>
      <c r="M12" s="25"/>
      <c r="N12" s="25"/>
      <c r="O12" s="25"/>
      <c r="P12" s="60">
        <v>1</v>
      </c>
      <c r="Q12" s="25"/>
      <c r="R12" s="114"/>
      <c r="S12" s="120"/>
      <c r="T12" s="121"/>
    </row>
    <row r="13" spans="1:20" ht="33.75" customHeight="1">
      <c r="A13" s="86"/>
      <c r="B13" s="87">
        <v>369023</v>
      </c>
      <c r="C13" s="89" t="s">
        <v>86</v>
      </c>
      <c r="D13" s="90"/>
      <c r="E13" s="60">
        <v>2</v>
      </c>
      <c r="F13" s="60">
        <v>32</v>
      </c>
      <c r="G13" s="25"/>
      <c r="H13" s="25"/>
      <c r="I13" s="25"/>
      <c r="J13" s="25"/>
      <c r="K13" s="25"/>
      <c r="L13" s="25"/>
      <c r="M13" s="25"/>
      <c r="N13" s="25"/>
      <c r="O13" s="25"/>
      <c r="P13" s="60">
        <v>2</v>
      </c>
      <c r="Q13" s="25"/>
      <c r="R13" s="114"/>
      <c r="S13" s="120"/>
      <c r="T13" s="121"/>
    </row>
    <row r="14" spans="1:22" ht="37.5" customHeight="1">
      <c r="A14" s="86"/>
      <c r="B14" s="79">
        <v>361067</v>
      </c>
      <c r="C14" s="81" t="s">
        <v>87</v>
      </c>
      <c r="D14" s="81"/>
      <c r="E14" s="91">
        <v>2</v>
      </c>
      <c r="F14" s="91">
        <v>26</v>
      </c>
      <c r="G14" s="42"/>
      <c r="H14" s="42">
        <v>6</v>
      </c>
      <c r="I14" s="42"/>
      <c r="J14" s="42"/>
      <c r="K14" s="42"/>
      <c r="L14" s="42"/>
      <c r="M14" s="42"/>
      <c r="N14" s="42"/>
      <c r="O14" s="42"/>
      <c r="P14" s="42"/>
      <c r="Q14" s="42">
        <v>2</v>
      </c>
      <c r="R14" s="42"/>
      <c r="S14" s="117"/>
      <c r="T14" s="118"/>
      <c r="V14" s="66"/>
    </row>
    <row r="15" spans="1:22" ht="36.75" customHeight="1">
      <c r="A15" s="86"/>
      <c r="B15" s="79">
        <v>361022</v>
      </c>
      <c r="C15" s="81" t="s">
        <v>88</v>
      </c>
      <c r="D15" s="81"/>
      <c r="E15" s="91">
        <v>3</v>
      </c>
      <c r="F15" s="91">
        <v>32</v>
      </c>
      <c r="G15" s="42"/>
      <c r="H15" s="42">
        <v>16</v>
      </c>
      <c r="I15" s="42"/>
      <c r="J15" s="42"/>
      <c r="K15" s="42"/>
      <c r="L15" s="42"/>
      <c r="M15" s="42"/>
      <c r="N15" s="42"/>
      <c r="O15" s="42"/>
      <c r="P15" s="42">
        <v>3</v>
      </c>
      <c r="Q15" s="42"/>
      <c r="R15" s="42"/>
      <c r="S15" s="117" t="s">
        <v>32</v>
      </c>
      <c r="T15" s="118"/>
      <c r="V15" s="76"/>
    </row>
    <row r="16" spans="1:20" ht="35.25" customHeight="1">
      <c r="A16" s="86"/>
      <c r="B16" s="79">
        <v>361029</v>
      </c>
      <c r="C16" s="36" t="s">
        <v>89</v>
      </c>
      <c r="D16" s="36"/>
      <c r="E16" s="91">
        <v>2</v>
      </c>
      <c r="F16" s="91">
        <v>16</v>
      </c>
      <c r="G16" s="42"/>
      <c r="H16" s="42">
        <v>16</v>
      </c>
      <c r="I16" s="42"/>
      <c r="J16" s="42"/>
      <c r="K16" s="42"/>
      <c r="L16" s="42"/>
      <c r="M16" s="42"/>
      <c r="N16" s="42"/>
      <c r="O16" s="42"/>
      <c r="P16" s="42"/>
      <c r="Q16" s="42">
        <v>2</v>
      </c>
      <c r="R16" s="42"/>
      <c r="S16" s="117"/>
      <c r="T16" s="20"/>
    </row>
    <row r="17" spans="1:20" ht="33.75" customHeight="1">
      <c r="A17" s="86"/>
      <c r="B17" s="79">
        <v>361023</v>
      </c>
      <c r="C17" s="36" t="s">
        <v>90</v>
      </c>
      <c r="D17" s="36"/>
      <c r="E17" s="91">
        <v>2</v>
      </c>
      <c r="F17" s="91">
        <v>32</v>
      </c>
      <c r="G17" s="42"/>
      <c r="H17" s="42"/>
      <c r="I17" s="42"/>
      <c r="J17" s="42"/>
      <c r="K17" s="42"/>
      <c r="L17" s="42"/>
      <c r="M17" s="42"/>
      <c r="N17" s="42"/>
      <c r="O17" s="42"/>
      <c r="P17" s="42">
        <v>2</v>
      </c>
      <c r="Q17" s="42"/>
      <c r="R17" s="42"/>
      <c r="S17" s="117"/>
      <c r="T17" s="67"/>
    </row>
    <row r="18" spans="1:20" ht="33.75" customHeight="1">
      <c r="A18" s="86"/>
      <c r="B18" s="79">
        <v>361011</v>
      </c>
      <c r="C18" s="36" t="s">
        <v>91</v>
      </c>
      <c r="D18" s="36"/>
      <c r="E18" s="91">
        <v>2</v>
      </c>
      <c r="F18" s="91">
        <v>32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>
        <v>2</v>
      </c>
      <c r="R18" s="42"/>
      <c r="S18" s="41"/>
      <c r="T18" s="67"/>
    </row>
    <row r="19" spans="1:20" ht="15.75" customHeight="1">
      <c r="A19" s="86"/>
      <c r="B19" s="83" t="s">
        <v>92</v>
      </c>
      <c r="C19" s="92"/>
      <c r="D19" s="84"/>
      <c r="E19" s="93">
        <v>14</v>
      </c>
      <c r="F19" s="94">
        <v>170</v>
      </c>
      <c r="G19" s="95"/>
      <c r="H19" s="95">
        <v>22</v>
      </c>
      <c r="I19" s="114"/>
      <c r="J19" s="114"/>
      <c r="K19" s="114"/>
      <c r="L19" s="114"/>
      <c r="M19" s="114"/>
      <c r="N19" s="114"/>
      <c r="O19" s="114"/>
      <c r="P19" s="114">
        <v>8</v>
      </c>
      <c r="Q19" s="122">
        <v>6</v>
      </c>
      <c r="R19" s="114"/>
      <c r="S19" s="85"/>
      <c r="T19" s="123"/>
    </row>
    <row r="20" spans="1:20" ht="39.75" customHeight="1">
      <c r="A20" s="86" t="s">
        <v>93</v>
      </c>
      <c r="B20" s="79">
        <v>309088</v>
      </c>
      <c r="C20" s="81" t="s">
        <v>94</v>
      </c>
      <c r="D20" s="81"/>
      <c r="E20" s="20">
        <v>2</v>
      </c>
      <c r="F20" s="35"/>
      <c r="G20" s="21"/>
      <c r="H20" s="35"/>
      <c r="I20" s="35"/>
      <c r="J20" s="21"/>
      <c r="K20" s="42" t="s">
        <v>95</v>
      </c>
      <c r="L20" s="21"/>
      <c r="M20" s="21"/>
      <c r="N20" s="21"/>
      <c r="O20" s="21"/>
      <c r="P20" s="21"/>
      <c r="Q20" s="21"/>
      <c r="R20" s="21"/>
      <c r="S20" s="35"/>
      <c r="T20" s="32"/>
    </row>
    <row r="21" spans="1:20" ht="34.5" customHeight="1">
      <c r="A21" s="86"/>
      <c r="B21" s="96">
        <v>303008</v>
      </c>
      <c r="C21" s="97" t="s">
        <v>96</v>
      </c>
      <c r="D21" s="97"/>
      <c r="E21" s="41">
        <v>1.5</v>
      </c>
      <c r="F21" s="42"/>
      <c r="G21" s="42">
        <v>24</v>
      </c>
      <c r="H21" s="42"/>
      <c r="I21" s="42"/>
      <c r="J21" s="42"/>
      <c r="K21" s="42"/>
      <c r="L21" s="42">
        <v>1.5</v>
      </c>
      <c r="M21" s="21"/>
      <c r="N21" s="21"/>
      <c r="O21" s="21"/>
      <c r="P21" s="21"/>
      <c r="Q21" s="21"/>
      <c r="R21" s="21"/>
      <c r="S21" s="35"/>
      <c r="T21" s="32"/>
    </row>
    <row r="22" spans="1:25" ht="39" customHeight="1">
      <c r="A22" s="86"/>
      <c r="B22" s="87">
        <v>360047</v>
      </c>
      <c r="C22" s="44" t="s">
        <v>97</v>
      </c>
      <c r="D22" s="45"/>
      <c r="E22" s="41">
        <v>1</v>
      </c>
      <c r="F22" s="42"/>
      <c r="G22" s="42">
        <v>16</v>
      </c>
      <c r="H22" s="42"/>
      <c r="I22" s="42"/>
      <c r="J22" s="42"/>
      <c r="K22" s="42"/>
      <c r="L22" s="42"/>
      <c r="M22" s="21">
        <v>1</v>
      </c>
      <c r="O22" s="21"/>
      <c r="P22" s="21"/>
      <c r="Q22" s="21"/>
      <c r="R22" s="21"/>
      <c r="S22" s="35"/>
      <c r="T22" s="32"/>
      <c r="V22" s="66"/>
      <c r="Y22" s="76"/>
    </row>
    <row r="23" spans="1:22" ht="46.5" customHeight="1">
      <c r="A23" s="86" t="s">
        <v>98</v>
      </c>
      <c r="B23" s="96">
        <v>302021</v>
      </c>
      <c r="C23" s="98" t="s">
        <v>99</v>
      </c>
      <c r="D23" s="98"/>
      <c r="E23" s="41">
        <v>1</v>
      </c>
      <c r="F23" s="42"/>
      <c r="G23" s="42"/>
      <c r="H23" s="42">
        <v>16</v>
      </c>
      <c r="I23" s="42"/>
      <c r="J23" s="42"/>
      <c r="K23" s="42">
        <v>1</v>
      </c>
      <c r="L23" s="42"/>
      <c r="M23" s="42"/>
      <c r="N23" s="42"/>
      <c r="O23" s="21"/>
      <c r="P23" s="21"/>
      <c r="Q23" s="21"/>
      <c r="R23" s="21"/>
      <c r="S23" s="35"/>
      <c r="T23" s="32"/>
      <c r="V23" s="76"/>
    </row>
    <row r="24" spans="1:20" ht="66" customHeight="1">
      <c r="A24" s="86"/>
      <c r="B24" s="96">
        <v>302023</v>
      </c>
      <c r="C24" s="99" t="s">
        <v>100</v>
      </c>
      <c r="D24" s="99"/>
      <c r="E24" s="41">
        <v>2</v>
      </c>
      <c r="F24" s="42"/>
      <c r="G24" s="42"/>
      <c r="H24" s="42">
        <v>32</v>
      </c>
      <c r="I24" s="42"/>
      <c r="J24" s="42"/>
      <c r="K24" s="42">
        <v>2</v>
      </c>
      <c r="L24" s="42"/>
      <c r="M24" s="42"/>
      <c r="N24" s="42"/>
      <c r="O24" s="21"/>
      <c r="P24" s="21"/>
      <c r="Q24" s="21"/>
      <c r="R24" s="21"/>
      <c r="S24" s="35"/>
      <c r="T24" s="86"/>
    </row>
    <row r="25" spans="1:20" ht="46.5" customHeight="1">
      <c r="A25" s="86"/>
      <c r="B25" s="79">
        <v>360014</v>
      </c>
      <c r="C25" s="81" t="s">
        <v>101</v>
      </c>
      <c r="D25" s="81"/>
      <c r="E25" s="20">
        <v>2</v>
      </c>
      <c r="F25" s="21"/>
      <c r="G25" s="21">
        <v>32</v>
      </c>
      <c r="H25" s="21"/>
      <c r="I25" s="21"/>
      <c r="J25" s="35"/>
      <c r="K25" s="21"/>
      <c r="L25" s="21">
        <v>2</v>
      </c>
      <c r="M25" s="21"/>
      <c r="N25" s="21"/>
      <c r="O25" s="60"/>
      <c r="P25" s="21"/>
      <c r="Q25" s="21"/>
      <c r="R25" s="21"/>
      <c r="S25" s="10"/>
      <c r="T25" s="32"/>
    </row>
    <row r="26" spans="1:20" ht="41.25" customHeight="1">
      <c r="A26" s="86"/>
      <c r="B26" s="79">
        <v>360015</v>
      </c>
      <c r="C26" s="81" t="s">
        <v>102</v>
      </c>
      <c r="D26" s="81"/>
      <c r="E26" s="20">
        <v>1</v>
      </c>
      <c r="F26" s="21"/>
      <c r="G26" s="21">
        <v>16</v>
      </c>
      <c r="H26" s="21"/>
      <c r="I26" s="21"/>
      <c r="J26" s="35"/>
      <c r="K26" s="21"/>
      <c r="L26" s="21"/>
      <c r="M26" s="21">
        <v>1</v>
      </c>
      <c r="N26" s="21"/>
      <c r="O26" s="60"/>
      <c r="P26" s="21"/>
      <c r="Q26" s="21"/>
      <c r="R26" s="21"/>
      <c r="S26" s="10"/>
      <c r="T26" s="32"/>
    </row>
    <row r="27" spans="1:20" ht="44.25" customHeight="1">
      <c r="A27" s="86"/>
      <c r="B27" s="79">
        <v>360021</v>
      </c>
      <c r="C27" s="81" t="s">
        <v>103</v>
      </c>
      <c r="D27" s="81"/>
      <c r="E27" s="20">
        <v>3</v>
      </c>
      <c r="F27" s="21">
        <v>32</v>
      </c>
      <c r="G27" s="21"/>
      <c r="H27" s="21">
        <v>16</v>
      </c>
      <c r="I27" s="21"/>
      <c r="J27" s="35"/>
      <c r="K27" s="21"/>
      <c r="L27" s="21"/>
      <c r="M27" s="21"/>
      <c r="N27" s="21"/>
      <c r="O27" s="21">
        <v>3</v>
      </c>
      <c r="P27" s="21"/>
      <c r="Q27" s="21"/>
      <c r="R27" s="21"/>
      <c r="S27" s="10"/>
      <c r="T27" s="32"/>
    </row>
    <row r="28" spans="1:20" ht="36.75" customHeight="1">
      <c r="A28" s="86"/>
      <c r="B28" s="79">
        <v>360017</v>
      </c>
      <c r="C28" s="81" t="s">
        <v>104</v>
      </c>
      <c r="D28" s="81"/>
      <c r="E28" s="20">
        <v>3</v>
      </c>
      <c r="F28" s="21"/>
      <c r="G28" s="21">
        <v>48</v>
      </c>
      <c r="H28" s="21"/>
      <c r="I28" s="21"/>
      <c r="J28" s="35"/>
      <c r="K28" s="21"/>
      <c r="L28" s="21"/>
      <c r="M28" s="21">
        <v>3</v>
      </c>
      <c r="N28" s="21"/>
      <c r="O28" s="21"/>
      <c r="P28" s="60"/>
      <c r="Q28" s="60"/>
      <c r="R28" s="21"/>
      <c r="S28" s="10"/>
      <c r="T28" s="32"/>
    </row>
    <row r="29" spans="1:20" ht="43.5" customHeight="1">
      <c r="A29" s="86"/>
      <c r="B29" s="79">
        <v>360023</v>
      </c>
      <c r="C29" s="81" t="s">
        <v>105</v>
      </c>
      <c r="D29" s="100"/>
      <c r="E29" s="20">
        <v>1</v>
      </c>
      <c r="F29" s="21">
        <v>8</v>
      </c>
      <c r="G29" s="21"/>
      <c r="H29" s="21">
        <v>8</v>
      </c>
      <c r="I29" s="21"/>
      <c r="J29" s="35"/>
      <c r="K29" s="21"/>
      <c r="L29" s="21"/>
      <c r="M29" s="21"/>
      <c r="N29" s="21"/>
      <c r="O29" s="21">
        <v>1</v>
      </c>
      <c r="P29" s="60"/>
      <c r="Q29" s="60"/>
      <c r="R29" s="21"/>
      <c r="S29" s="10"/>
      <c r="T29" s="32"/>
    </row>
    <row r="30" spans="1:20" ht="46.5" customHeight="1">
      <c r="A30" s="86"/>
      <c r="B30" s="79">
        <v>360036</v>
      </c>
      <c r="C30" s="81" t="s">
        <v>106</v>
      </c>
      <c r="D30" s="100"/>
      <c r="E30" s="20">
        <v>2</v>
      </c>
      <c r="F30" s="21">
        <v>24</v>
      </c>
      <c r="G30" s="21"/>
      <c r="H30" s="21">
        <v>8</v>
      </c>
      <c r="I30" s="21"/>
      <c r="J30" s="35"/>
      <c r="K30" s="21"/>
      <c r="L30" s="21"/>
      <c r="M30" s="21"/>
      <c r="N30" s="21"/>
      <c r="O30" s="21">
        <v>2</v>
      </c>
      <c r="P30" s="60"/>
      <c r="Q30" s="60"/>
      <c r="R30" s="21"/>
      <c r="S30" s="10"/>
      <c r="T30" s="32"/>
    </row>
    <row r="31" spans="1:20" ht="44.25" customHeight="1">
      <c r="A31" s="86"/>
      <c r="B31" s="79">
        <v>360020</v>
      </c>
      <c r="C31" s="81" t="s">
        <v>107</v>
      </c>
      <c r="D31" s="100"/>
      <c r="E31" s="20">
        <v>2</v>
      </c>
      <c r="F31" s="21"/>
      <c r="G31" s="21">
        <v>32</v>
      </c>
      <c r="H31" s="21"/>
      <c r="I31" s="21"/>
      <c r="J31" s="35"/>
      <c r="K31" s="21"/>
      <c r="L31" s="21"/>
      <c r="M31" s="21"/>
      <c r="N31" s="21"/>
      <c r="O31" s="21">
        <v>2</v>
      </c>
      <c r="P31" s="60"/>
      <c r="Q31" s="60"/>
      <c r="R31" s="21"/>
      <c r="S31" s="10"/>
      <c r="T31" s="32"/>
    </row>
    <row r="32" spans="1:20" ht="43.5" customHeight="1">
      <c r="A32" s="86"/>
      <c r="B32" s="79">
        <v>360018</v>
      </c>
      <c r="C32" s="81" t="s">
        <v>108</v>
      </c>
      <c r="D32" s="100"/>
      <c r="E32" s="20">
        <v>2</v>
      </c>
      <c r="F32" s="21"/>
      <c r="G32" s="21">
        <v>32</v>
      </c>
      <c r="H32" s="21"/>
      <c r="I32" s="21"/>
      <c r="J32" s="35"/>
      <c r="K32" s="21"/>
      <c r="L32" s="21"/>
      <c r="M32" s="21"/>
      <c r="N32" s="21">
        <v>2</v>
      </c>
      <c r="O32" s="21"/>
      <c r="P32" s="60"/>
      <c r="Q32" s="60"/>
      <c r="R32" s="21"/>
      <c r="S32" s="10"/>
      <c r="T32" s="32"/>
    </row>
    <row r="33" spans="1:20" ht="45" customHeight="1">
      <c r="A33" s="86"/>
      <c r="B33" s="79">
        <v>361028</v>
      </c>
      <c r="C33" s="81" t="s">
        <v>109</v>
      </c>
      <c r="D33" s="100"/>
      <c r="E33" s="20">
        <v>2</v>
      </c>
      <c r="F33" s="21">
        <v>8</v>
      </c>
      <c r="G33" s="21">
        <v>8</v>
      </c>
      <c r="H33" s="21">
        <v>16</v>
      </c>
      <c r="I33" s="21"/>
      <c r="J33" s="35"/>
      <c r="K33" s="21"/>
      <c r="L33" s="21"/>
      <c r="M33" s="21"/>
      <c r="N33" s="21"/>
      <c r="O33" s="21"/>
      <c r="P33" s="60">
        <v>2</v>
      </c>
      <c r="Q33" s="60"/>
      <c r="R33" s="21"/>
      <c r="S33" s="10"/>
      <c r="T33" s="32"/>
    </row>
    <row r="34" spans="1:20" ht="32.25" customHeight="1">
      <c r="A34" s="86"/>
      <c r="B34" s="79">
        <v>361057</v>
      </c>
      <c r="C34" s="44" t="s">
        <v>110</v>
      </c>
      <c r="D34" s="45"/>
      <c r="E34" s="20">
        <v>2</v>
      </c>
      <c r="F34" s="21">
        <v>24</v>
      </c>
      <c r="G34" s="21"/>
      <c r="H34" s="21">
        <v>8</v>
      </c>
      <c r="I34" s="21"/>
      <c r="J34" s="35"/>
      <c r="K34" s="21"/>
      <c r="L34" s="21"/>
      <c r="M34" s="21"/>
      <c r="N34" s="21"/>
      <c r="O34" s="21"/>
      <c r="P34" s="60">
        <v>2</v>
      </c>
      <c r="Q34" s="60"/>
      <c r="R34" s="21"/>
      <c r="S34" s="10"/>
      <c r="T34" s="32"/>
    </row>
    <row r="35" spans="1:20" ht="33" customHeight="1">
      <c r="A35" s="86"/>
      <c r="B35" s="79">
        <v>360025</v>
      </c>
      <c r="C35" s="81" t="s">
        <v>111</v>
      </c>
      <c r="D35" s="100"/>
      <c r="E35" s="20">
        <v>2</v>
      </c>
      <c r="F35" s="21"/>
      <c r="G35" s="21"/>
      <c r="H35" s="21"/>
      <c r="I35" s="21"/>
      <c r="J35" s="35"/>
      <c r="K35" s="21"/>
      <c r="L35" s="21"/>
      <c r="M35" s="21"/>
      <c r="N35" s="21"/>
      <c r="O35" s="21"/>
      <c r="P35" s="60"/>
      <c r="Q35" s="60" t="s">
        <v>95</v>
      </c>
      <c r="R35" s="21"/>
      <c r="S35" s="10"/>
      <c r="T35" s="32"/>
    </row>
    <row r="36" spans="1:20" ht="36.75" customHeight="1">
      <c r="A36" s="86"/>
      <c r="B36" s="79">
        <v>361015</v>
      </c>
      <c r="C36" s="36" t="s">
        <v>112</v>
      </c>
      <c r="D36" s="101"/>
      <c r="E36" s="20">
        <v>3</v>
      </c>
      <c r="F36" s="21"/>
      <c r="G36" s="21">
        <v>48</v>
      </c>
      <c r="H36" s="21"/>
      <c r="I36" s="21"/>
      <c r="J36" s="35"/>
      <c r="K36" s="21"/>
      <c r="L36" s="21"/>
      <c r="M36" s="21"/>
      <c r="N36" s="21"/>
      <c r="O36" s="21"/>
      <c r="P36" s="60">
        <v>3</v>
      </c>
      <c r="Q36" s="60"/>
      <c r="R36" s="21"/>
      <c r="S36" s="10"/>
      <c r="T36" s="32"/>
    </row>
    <row r="37" spans="1:20" ht="33.75" customHeight="1">
      <c r="A37" s="86" t="s">
        <v>98</v>
      </c>
      <c r="B37" s="79">
        <v>362025</v>
      </c>
      <c r="C37" s="44" t="s">
        <v>113</v>
      </c>
      <c r="D37" s="102"/>
      <c r="E37" s="20">
        <v>2</v>
      </c>
      <c r="F37" s="21">
        <v>32</v>
      </c>
      <c r="G37" s="21"/>
      <c r="H37" s="21"/>
      <c r="I37" s="21"/>
      <c r="J37" s="35"/>
      <c r="K37" s="21"/>
      <c r="L37" s="21"/>
      <c r="M37" s="21"/>
      <c r="N37" s="21"/>
      <c r="O37" s="21"/>
      <c r="P37" s="60"/>
      <c r="Q37" s="124">
        <v>4</v>
      </c>
      <c r="R37" s="21"/>
      <c r="S37" s="10"/>
      <c r="T37" s="125" t="s">
        <v>114</v>
      </c>
    </row>
    <row r="38" spans="1:22" ht="40.5" customHeight="1">
      <c r="A38" s="86"/>
      <c r="B38" s="79">
        <v>361047</v>
      </c>
      <c r="C38" s="81" t="s">
        <v>115</v>
      </c>
      <c r="D38" s="14" t="s">
        <v>116</v>
      </c>
      <c r="E38" s="20">
        <v>2</v>
      </c>
      <c r="F38" s="21"/>
      <c r="G38" s="21">
        <v>32</v>
      </c>
      <c r="H38" s="21"/>
      <c r="I38" s="21"/>
      <c r="J38" s="35"/>
      <c r="K38" s="21"/>
      <c r="L38" s="21"/>
      <c r="M38" s="21"/>
      <c r="N38" s="21"/>
      <c r="O38" s="21"/>
      <c r="P38" s="115">
        <v>2</v>
      </c>
      <c r="Q38" s="126"/>
      <c r="R38" s="21"/>
      <c r="S38" s="10"/>
      <c r="T38" s="127"/>
      <c r="V38" s="119"/>
    </row>
    <row r="39" spans="1:22" ht="35.25" customHeight="1">
      <c r="A39" s="86"/>
      <c r="B39" s="79">
        <v>361048</v>
      </c>
      <c r="C39" s="81" t="s">
        <v>117</v>
      </c>
      <c r="D39" s="14"/>
      <c r="E39" s="20">
        <v>2</v>
      </c>
      <c r="F39" s="21"/>
      <c r="G39" s="21">
        <v>32</v>
      </c>
      <c r="H39" s="21"/>
      <c r="I39" s="21"/>
      <c r="J39" s="35"/>
      <c r="K39" s="21"/>
      <c r="L39" s="21"/>
      <c r="M39" s="21"/>
      <c r="N39" s="21"/>
      <c r="O39" s="21"/>
      <c r="P39" s="60"/>
      <c r="Q39" s="126"/>
      <c r="R39" s="21"/>
      <c r="S39" s="10"/>
      <c r="T39" s="127"/>
      <c r="V39" s="119"/>
    </row>
    <row r="40" spans="1:22" ht="42.75" customHeight="1">
      <c r="A40" s="86"/>
      <c r="B40" s="79">
        <v>361056</v>
      </c>
      <c r="C40" s="81" t="s">
        <v>118</v>
      </c>
      <c r="D40" s="14"/>
      <c r="E40" s="20">
        <v>2</v>
      </c>
      <c r="F40" s="21"/>
      <c r="G40" s="21">
        <v>32</v>
      </c>
      <c r="H40" s="21"/>
      <c r="I40" s="21"/>
      <c r="J40" s="35"/>
      <c r="K40" s="21"/>
      <c r="L40" s="21"/>
      <c r="M40" s="21"/>
      <c r="N40" s="21"/>
      <c r="O40" s="21"/>
      <c r="P40" s="60"/>
      <c r="Q40" s="126"/>
      <c r="R40" s="21"/>
      <c r="S40" s="10"/>
      <c r="T40" s="127"/>
      <c r="V40" s="76"/>
    </row>
    <row r="41" spans="1:20" ht="39" customHeight="1">
      <c r="A41" s="86"/>
      <c r="B41" s="79">
        <v>361060</v>
      </c>
      <c r="C41" s="81" t="s">
        <v>119</v>
      </c>
      <c r="D41" s="103" t="s">
        <v>120</v>
      </c>
      <c r="E41" s="20">
        <v>2</v>
      </c>
      <c r="F41" s="21">
        <v>16</v>
      </c>
      <c r="G41" s="21"/>
      <c r="H41" s="21">
        <v>16</v>
      </c>
      <c r="I41" s="21"/>
      <c r="J41" s="35"/>
      <c r="K41" s="21"/>
      <c r="L41" s="21"/>
      <c r="M41" s="21"/>
      <c r="N41" s="21"/>
      <c r="O41" s="21"/>
      <c r="P41" s="60"/>
      <c r="Q41" s="126"/>
      <c r="R41" s="21"/>
      <c r="S41" s="10"/>
      <c r="T41" s="127"/>
    </row>
    <row r="42" spans="1:20" ht="41.25" customHeight="1">
      <c r="A42" s="86"/>
      <c r="B42" s="79">
        <v>361058</v>
      </c>
      <c r="C42" s="81" t="s">
        <v>121</v>
      </c>
      <c r="D42" s="103"/>
      <c r="E42" s="20">
        <v>2</v>
      </c>
      <c r="F42" s="21">
        <v>16</v>
      </c>
      <c r="G42" s="21">
        <v>16</v>
      </c>
      <c r="H42" s="21"/>
      <c r="I42" s="21"/>
      <c r="J42" s="35"/>
      <c r="K42" s="21"/>
      <c r="L42" s="21"/>
      <c r="M42" s="21"/>
      <c r="N42" s="21"/>
      <c r="O42" s="21"/>
      <c r="P42" s="60"/>
      <c r="Q42" s="126"/>
      <c r="R42" s="21"/>
      <c r="S42" s="10"/>
      <c r="T42" s="127"/>
    </row>
    <row r="43" spans="1:20" ht="38.25" customHeight="1">
      <c r="A43" s="86"/>
      <c r="B43" s="79">
        <v>369026</v>
      </c>
      <c r="C43" s="36" t="s">
        <v>122</v>
      </c>
      <c r="D43" s="104"/>
      <c r="E43" s="20">
        <v>2</v>
      </c>
      <c r="F43" s="21">
        <v>24</v>
      </c>
      <c r="G43" s="21"/>
      <c r="H43" s="21">
        <v>8</v>
      </c>
      <c r="I43" s="21"/>
      <c r="J43" s="35"/>
      <c r="K43" s="21"/>
      <c r="L43" s="21"/>
      <c r="M43" s="21"/>
      <c r="N43" s="21"/>
      <c r="O43" s="21"/>
      <c r="P43" s="60"/>
      <c r="Q43" s="128"/>
      <c r="R43" s="21"/>
      <c r="S43" s="10"/>
      <c r="T43" s="129"/>
    </row>
    <row r="44" spans="1:20" ht="26.25" customHeight="1">
      <c r="A44" s="86"/>
      <c r="B44" s="79">
        <v>200001</v>
      </c>
      <c r="C44" s="81" t="s">
        <v>123</v>
      </c>
      <c r="D44" s="100"/>
      <c r="E44" s="20">
        <v>12</v>
      </c>
      <c r="F44" s="21"/>
      <c r="G44" s="21"/>
      <c r="H44" s="21"/>
      <c r="I44" s="21"/>
      <c r="J44" s="35"/>
      <c r="K44" s="21"/>
      <c r="L44" s="21"/>
      <c r="M44" s="21"/>
      <c r="N44" s="21"/>
      <c r="O44" s="21"/>
      <c r="P44" s="60"/>
      <c r="Q44" s="60"/>
      <c r="R44" s="21" t="s">
        <v>124</v>
      </c>
      <c r="S44" s="10"/>
      <c r="T44" s="32"/>
    </row>
    <row r="45" spans="1:20" ht="36.75" customHeight="1">
      <c r="A45" s="86"/>
      <c r="B45" s="79">
        <v>309089</v>
      </c>
      <c r="C45" s="81" t="s">
        <v>125</v>
      </c>
      <c r="D45" s="81"/>
      <c r="E45" s="20">
        <v>4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38">
        <v>4</v>
      </c>
      <c r="S45" s="10"/>
      <c r="T45" s="72" t="s">
        <v>126</v>
      </c>
    </row>
    <row r="46" spans="1:20" ht="39" customHeight="1">
      <c r="A46" s="86"/>
      <c r="B46" s="87">
        <v>309090</v>
      </c>
      <c r="C46" s="105" t="s">
        <v>127</v>
      </c>
      <c r="D46" s="105"/>
      <c r="E46" s="51">
        <v>2</v>
      </c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>
        <v>2</v>
      </c>
      <c r="S46" s="10"/>
      <c r="T46" s="72" t="s">
        <v>126</v>
      </c>
    </row>
    <row r="47" spans="1:20" ht="42" customHeight="1">
      <c r="A47" s="86"/>
      <c r="B47" s="87">
        <v>309086</v>
      </c>
      <c r="C47" s="106" t="s">
        <v>128</v>
      </c>
      <c r="D47" s="106"/>
      <c r="E47" s="51">
        <v>0.5</v>
      </c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>
        <v>0.5</v>
      </c>
      <c r="S47" s="35"/>
      <c r="T47" s="20" t="s">
        <v>126</v>
      </c>
    </row>
    <row r="48" spans="1:20" ht="15.75" customHeight="1">
      <c r="A48" s="86"/>
      <c r="B48" s="107" t="s">
        <v>129</v>
      </c>
      <c r="C48" s="108"/>
      <c r="D48" s="109"/>
      <c r="E48" s="110">
        <v>57</v>
      </c>
      <c r="F48" s="110">
        <v>104</v>
      </c>
      <c r="G48" s="110">
        <f>SUM(G20:G40,G44:G47)</f>
        <v>352</v>
      </c>
      <c r="H48" s="110">
        <f>SUM(H20:H40,H44:H47)</f>
        <v>104</v>
      </c>
      <c r="I48" s="110"/>
      <c r="J48" s="116">
        <v>360</v>
      </c>
      <c r="K48" s="116">
        <v>5</v>
      </c>
      <c r="L48" s="116">
        <v>3.5</v>
      </c>
      <c r="M48" s="116">
        <v>5</v>
      </c>
      <c r="N48" s="116">
        <v>2</v>
      </c>
      <c r="O48" s="116">
        <v>8</v>
      </c>
      <c r="P48" s="116">
        <v>7</v>
      </c>
      <c r="Q48" s="116">
        <v>8</v>
      </c>
      <c r="R48" s="130">
        <v>18.5</v>
      </c>
      <c r="S48" s="35"/>
      <c r="T48" s="20"/>
    </row>
    <row r="49" spans="1:20" ht="15.75" customHeight="1">
      <c r="A49" s="111" t="s">
        <v>130</v>
      </c>
      <c r="B49" s="112"/>
      <c r="C49" s="112"/>
      <c r="D49" s="109"/>
      <c r="E49" s="113">
        <v>182</v>
      </c>
      <c r="F49" s="113">
        <f>F48+F19+F11+'[1]1'!F45</f>
        <v>1856</v>
      </c>
      <c r="G49" s="113">
        <f>G48+G19+G11+'[1]1'!G45</f>
        <v>384</v>
      </c>
      <c r="H49" s="113">
        <v>228</v>
      </c>
      <c r="I49" s="113">
        <f>I48+I19+I11+'[1]1'!I45</f>
        <v>56</v>
      </c>
      <c r="J49" s="113">
        <f>J48+J19+J11+'[1]1'!J45</f>
        <v>372</v>
      </c>
      <c r="K49" s="113">
        <f>K48+K19+K11+'[1]1'!K45</f>
        <v>25</v>
      </c>
      <c r="L49" s="113">
        <f>L48+L19+L11+'[1]1'!L45</f>
        <v>26</v>
      </c>
      <c r="M49" s="113">
        <f>M48+M19+M11+'化工与制药类'!M45</f>
        <v>29</v>
      </c>
      <c r="N49" s="113">
        <f>'化工与制药类'!N45+'化工'!N11+'化工'!N19+'化工'!N48</f>
        <v>24</v>
      </c>
      <c r="O49" s="113">
        <v>23</v>
      </c>
      <c r="P49" s="113">
        <v>22.5</v>
      </c>
      <c r="Q49" s="113">
        <v>14</v>
      </c>
      <c r="R49" s="25">
        <f>R48+R19+R11+'[1]1'!R45</f>
        <v>18.5</v>
      </c>
      <c r="S49" s="60"/>
      <c r="T49" s="32"/>
    </row>
  </sheetData>
  <sheetProtection/>
  <mergeCells count="66">
    <mergeCell ref="A1:T1"/>
    <mergeCell ref="F2:J2"/>
    <mergeCell ref="K2:R2"/>
    <mergeCell ref="K3:L3"/>
    <mergeCell ref="M3:N3"/>
    <mergeCell ref="O3:P3"/>
    <mergeCell ref="Q3:R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4:D44"/>
    <mergeCell ref="C45:D45"/>
    <mergeCell ref="C46:D46"/>
    <mergeCell ref="C47:D47"/>
    <mergeCell ref="B48:D48"/>
    <mergeCell ref="A49:D49"/>
    <mergeCell ref="A2:A4"/>
    <mergeCell ref="A5:A11"/>
    <mergeCell ref="A12:A19"/>
    <mergeCell ref="A20:A22"/>
    <mergeCell ref="A23:A36"/>
    <mergeCell ref="A37:A48"/>
    <mergeCell ref="B2:B4"/>
    <mergeCell ref="D38:D40"/>
    <mergeCell ref="D41:D43"/>
    <mergeCell ref="E2:E4"/>
    <mergeCell ref="F3:F4"/>
    <mergeCell ref="G3:G4"/>
    <mergeCell ref="H3:H4"/>
    <mergeCell ref="I3:I4"/>
    <mergeCell ref="J3:J4"/>
    <mergeCell ref="Q37:Q43"/>
    <mergeCell ref="S2:S4"/>
    <mergeCell ref="T2:T4"/>
    <mergeCell ref="T37:T43"/>
    <mergeCell ref="C2:D4"/>
  </mergeCells>
  <printOptions/>
  <pageMargins left="0.2362204724409449" right="0.2362204724409449" top="0.7874015748031497" bottom="0.7874015748031497" header="0.15748031496062992" footer="0.1574803149606299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pane xSplit="1" ySplit="4" topLeftCell="B5" activePane="bottomRight" state="frozen"/>
      <selection pane="bottomRight" activeCell="M45" sqref="M45"/>
    </sheetView>
  </sheetViews>
  <sheetFormatPr defaultColWidth="9.00390625" defaultRowHeight="14.25"/>
  <cols>
    <col min="1" max="1" width="3.375" style="2" customWidth="1"/>
    <col min="2" max="2" width="5.25390625" style="3" customWidth="1"/>
    <col min="3" max="3" width="17.625" style="2" customWidth="1"/>
    <col min="4" max="4" width="2.875" style="4" customWidth="1"/>
    <col min="5" max="5" width="4.00390625" style="2" customWidth="1"/>
    <col min="6" max="6" width="4.375" style="5" customWidth="1"/>
    <col min="7" max="7" width="3.25390625" style="6" customWidth="1"/>
    <col min="8" max="9" width="3.50390625" style="5" customWidth="1"/>
    <col min="10" max="10" width="3.875" style="5" customWidth="1"/>
    <col min="11" max="11" width="4.50390625" style="2" customWidth="1"/>
    <col min="12" max="12" width="3.375" style="2" customWidth="1"/>
    <col min="13" max="13" width="3.625" style="2" customWidth="1"/>
    <col min="14" max="15" width="4.375" style="2" customWidth="1"/>
    <col min="16" max="16" width="4.25390625" style="2" customWidth="1"/>
    <col min="17" max="17" width="3.50390625" style="2" customWidth="1"/>
    <col min="18" max="18" width="4.25390625" style="2" customWidth="1"/>
    <col min="19" max="19" width="3.875" style="2" customWidth="1"/>
    <col min="20" max="20" width="5.00390625" style="7" customWidth="1"/>
    <col min="21" max="16384" width="9.00390625" style="2" customWidth="1"/>
  </cols>
  <sheetData>
    <row r="1" spans="1:20" s="1" customFormat="1" ht="24" customHeight="1">
      <c r="A1" s="8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17.25" customHeight="1">
      <c r="A2" s="10" t="s">
        <v>1</v>
      </c>
      <c r="B2" s="11" t="s">
        <v>2</v>
      </c>
      <c r="C2" s="12" t="s">
        <v>3</v>
      </c>
      <c r="D2" s="13"/>
      <c r="E2" s="14" t="s">
        <v>4</v>
      </c>
      <c r="F2" s="15" t="s">
        <v>5</v>
      </c>
      <c r="G2" s="16"/>
      <c r="H2" s="16"/>
      <c r="I2" s="16"/>
      <c r="J2" s="16"/>
      <c r="K2" s="12" t="s">
        <v>6</v>
      </c>
      <c r="L2" s="13"/>
      <c r="M2" s="13"/>
      <c r="N2" s="13"/>
      <c r="O2" s="13"/>
      <c r="P2" s="13"/>
      <c r="Q2" s="13"/>
      <c r="R2" s="13"/>
      <c r="S2" s="62" t="s">
        <v>7</v>
      </c>
      <c r="T2" s="62" t="s">
        <v>8</v>
      </c>
    </row>
    <row r="3" spans="1:20" s="1" customFormat="1" ht="22.5" customHeight="1">
      <c r="A3" s="10"/>
      <c r="B3" s="11"/>
      <c r="C3" s="13"/>
      <c r="D3" s="13"/>
      <c r="E3" s="17"/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0" t="s">
        <v>14</v>
      </c>
      <c r="L3" s="58"/>
      <c r="M3" s="12" t="s">
        <v>15</v>
      </c>
      <c r="N3" s="13"/>
      <c r="O3" s="12" t="s">
        <v>16</v>
      </c>
      <c r="P3" s="13"/>
      <c r="Q3" s="12" t="s">
        <v>17</v>
      </c>
      <c r="R3" s="13"/>
      <c r="S3" s="63"/>
      <c r="T3" s="63"/>
    </row>
    <row r="4" spans="1:20" s="1" customFormat="1" ht="25.5" customHeight="1">
      <c r="A4" s="10"/>
      <c r="B4" s="11"/>
      <c r="C4" s="13"/>
      <c r="D4" s="13"/>
      <c r="E4" s="17"/>
      <c r="F4" s="17"/>
      <c r="G4" s="17"/>
      <c r="H4" s="17"/>
      <c r="I4" s="17"/>
      <c r="J4" s="17"/>
      <c r="K4" s="13">
        <v>1</v>
      </c>
      <c r="L4" s="13">
        <v>2</v>
      </c>
      <c r="M4" s="13">
        <v>1</v>
      </c>
      <c r="N4" s="13">
        <v>2</v>
      </c>
      <c r="O4" s="13">
        <v>1</v>
      </c>
      <c r="P4" s="13">
        <v>2</v>
      </c>
      <c r="Q4" s="13">
        <v>1</v>
      </c>
      <c r="R4" s="13">
        <v>2</v>
      </c>
      <c r="S4" s="63"/>
      <c r="T4" s="63"/>
    </row>
    <row r="5" spans="1:20" ht="33.75" customHeight="1">
      <c r="A5" s="18" t="s">
        <v>76</v>
      </c>
      <c r="B5" s="19">
        <v>362001</v>
      </c>
      <c r="C5" s="19" t="s">
        <v>132</v>
      </c>
      <c r="D5" s="19"/>
      <c r="E5" s="20">
        <v>4</v>
      </c>
      <c r="F5" s="21">
        <v>64</v>
      </c>
      <c r="G5" s="21"/>
      <c r="H5" s="21"/>
      <c r="I5" s="21"/>
      <c r="J5" s="21"/>
      <c r="K5" s="21"/>
      <c r="L5" s="21"/>
      <c r="M5" s="21"/>
      <c r="N5" s="21"/>
      <c r="O5" s="21">
        <v>4</v>
      </c>
      <c r="P5" s="21"/>
      <c r="Q5" s="21"/>
      <c r="R5" s="21"/>
      <c r="S5" s="15"/>
      <c r="T5" s="38"/>
    </row>
    <row r="6" spans="1:20" ht="27.75" customHeight="1">
      <c r="A6" s="18"/>
      <c r="B6" s="19">
        <v>362002</v>
      </c>
      <c r="C6" s="19" t="s">
        <v>133</v>
      </c>
      <c r="D6" s="19"/>
      <c r="E6" s="20">
        <v>3</v>
      </c>
      <c r="F6" s="21">
        <v>48</v>
      </c>
      <c r="G6" s="21"/>
      <c r="H6" s="21"/>
      <c r="I6" s="21"/>
      <c r="J6" s="21"/>
      <c r="K6" s="21"/>
      <c r="L6" s="21"/>
      <c r="M6" s="21"/>
      <c r="N6" s="21"/>
      <c r="O6" s="21">
        <v>3</v>
      </c>
      <c r="P6" s="21"/>
      <c r="Q6" s="21"/>
      <c r="R6" s="21"/>
      <c r="S6" s="15" t="s">
        <v>32</v>
      </c>
      <c r="T6" s="38"/>
    </row>
    <row r="7" spans="1:20" ht="22.5" customHeight="1">
      <c r="A7" s="18"/>
      <c r="B7" s="19">
        <v>362004</v>
      </c>
      <c r="C7" s="19" t="s">
        <v>134</v>
      </c>
      <c r="D7" s="19"/>
      <c r="E7" s="20">
        <v>3</v>
      </c>
      <c r="F7" s="21">
        <v>48</v>
      </c>
      <c r="G7" s="21"/>
      <c r="H7" s="21"/>
      <c r="I7" s="21"/>
      <c r="J7" s="21"/>
      <c r="K7" s="21"/>
      <c r="L7" s="21"/>
      <c r="M7" s="21"/>
      <c r="N7" s="21"/>
      <c r="O7" s="21"/>
      <c r="P7" s="21">
        <v>3</v>
      </c>
      <c r="Q7" s="21"/>
      <c r="R7" s="21"/>
      <c r="S7" s="15" t="s">
        <v>32</v>
      </c>
      <c r="T7" s="38"/>
    </row>
    <row r="8" spans="1:20" ht="26.25" customHeight="1">
      <c r="A8" s="18"/>
      <c r="B8" s="19">
        <v>363007</v>
      </c>
      <c r="C8" s="19" t="s">
        <v>135</v>
      </c>
      <c r="D8" s="19"/>
      <c r="E8" s="20">
        <v>3</v>
      </c>
      <c r="F8" s="21">
        <v>48</v>
      </c>
      <c r="G8" s="21"/>
      <c r="H8" s="21"/>
      <c r="I8" s="21"/>
      <c r="J8" s="21"/>
      <c r="K8" s="21"/>
      <c r="L8" s="21"/>
      <c r="M8" s="21"/>
      <c r="N8" s="21"/>
      <c r="O8" s="21"/>
      <c r="P8" s="21">
        <v>3</v>
      </c>
      <c r="Q8" s="21"/>
      <c r="R8" s="21"/>
      <c r="S8" s="15" t="s">
        <v>32</v>
      </c>
      <c r="T8" s="38"/>
    </row>
    <row r="9" spans="1:20" ht="27.75" customHeight="1">
      <c r="A9" s="18"/>
      <c r="B9" s="19">
        <v>362008</v>
      </c>
      <c r="C9" s="19" t="s">
        <v>136</v>
      </c>
      <c r="D9" s="19"/>
      <c r="E9" s="20">
        <v>3</v>
      </c>
      <c r="F9" s="21">
        <v>32</v>
      </c>
      <c r="G9" s="21">
        <v>16</v>
      </c>
      <c r="H9" s="21"/>
      <c r="I9" s="21"/>
      <c r="J9" s="21"/>
      <c r="K9" s="21"/>
      <c r="L9" s="21"/>
      <c r="M9" s="21"/>
      <c r="N9" s="21"/>
      <c r="O9" s="21">
        <v>3</v>
      </c>
      <c r="P9" s="59"/>
      <c r="Q9" s="21"/>
      <c r="R9" s="21"/>
      <c r="S9" s="15" t="s">
        <v>32</v>
      </c>
      <c r="T9" s="38"/>
    </row>
    <row r="10" spans="1:20" ht="24.75" customHeight="1">
      <c r="A10" s="18"/>
      <c r="B10" s="22" t="s">
        <v>137</v>
      </c>
      <c r="C10" s="19" t="s">
        <v>138</v>
      </c>
      <c r="D10" s="19"/>
      <c r="E10" s="20">
        <v>3.5</v>
      </c>
      <c r="F10" s="21">
        <v>32</v>
      </c>
      <c r="G10" s="21">
        <v>24</v>
      </c>
      <c r="H10" s="21"/>
      <c r="I10" s="21"/>
      <c r="J10" s="21"/>
      <c r="K10" s="21"/>
      <c r="L10" s="21"/>
      <c r="M10" s="21"/>
      <c r="N10" s="21"/>
      <c r="O10" s="21"/>
      <c r="P10" s="21">
        <v>3.5</v>
      </c>
      <c r="Q10" s="21"/>
      <c r="R10" s="21"/>
      <c r="S10" s="15" t="s">
        <v>32</v>
      </c>
      <c r="T10" s="38"/>
    </row>
    <row r="11" spans="1:20" ht="26.25" customHeight="1">
      <c r="A11" s="18"/>
      <c r="B11" s="19">
        <v>362003</v>
      </c>
      <c r="C11" s="19" t="s">
        <v>139</v>
      </c>
      <c r="D11" s="19"/>
      <c r="E11" s="20">
        <v>3</v>
      </c>
      <c r="F11" s="21">
        <v>32</v>
      </c>
      <c r="G11" s="21"/>
      <c r="H11" s="21">
        <v>16</v>
      </c>
      <c r="I11" s="21"/>
      <c r="J11" s="21"/>
      <c r="K11" s="21"/>
      <c r="L11" s="21"/>
      <c r="M11" s="21"/>
      <c r="N11" s="21"/>
      <c r="O11" s="21"/>
      <c r="P11" s="21">
        <v>3</v>
      </c>
      <c r="Q11" s="21"/>
      <c r="R11" s="21"/>
      <c r="S11" s="15" t="s">
        <v>32</v>
      </c>
      <c r="T11" s="38"/>
    </row>
    <row r="12" spans="1:20" ht="33.75" customHeight="1">
      <c r="A12" s="18"/>
      <c r="B12" s="23" t="s">
        <v>83</v>
      </c>
      <c r="C12" s="24"/>
      <c r="D12" s="24"/>
      <c r="E12" s="25">
        <f>SUM(E5:E11)</f>
        <v>22.5</v>
      </c>
      <c r="F12" s="25">
        <f>SUM(F5:F11)</f>
        <v>304</v>
      </c>
      <c r="G12" s="25">
        <f aca="true" t="shared" si="0" ref="G12:P12">SUM(G5:G11)</f>
        <v>40</v>
      </c>
      <c r="H12" s="25">
        <f t="shared" si="0"/>
        <v>16</v>
      </c>
      <c r="I12" s="25"/>
      <c r="J12" s="25"/>
      <c r="K12" s="25"/>
      <c r="L12" s="25"/>
      <c r="M12" s="25"/>
      <c r="N12" s="25">
        <f t="shared" si="0"/>
        <v>0</v>
      </c>
      <c r="O12" s="25">
        <f t="shared" si="0"/>
        <v>10</v>
      </c>
      <c r="P12" s="25">
        <f t="shared" si="0"/>
        <v>12.5</v>
      </c>
      <c r="Q12" s="25"/>
      <c r="R12" s="25"/>
      <c r="S12" s="64"/>
      <c r="T12" s="65"/>
    </row>
    <row r="13" spans="1:20" ht="33.75" customHeight="1">
      <c r="A13" s="18" t="s">
        <v>84</v>
      </c>
      <c r="B13" s="22" t="s">
        <v>140</v>
      </c>
      <c r="C13" s="19" t="s">
        <v>141</v>
      </c>
      <c r="D13" s="19"/>
      <c r="E13" s="20">
        <v>1</v>
      </c>
      <c r="F13" s="21">
        <v>16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v>1</v>
      </c>
      <c r="Q13" s="59"/>
      <c r="R13" s="21"/>
      <c r="S13" s="15"/>
      <c r="T13" s="38"/>
    </row>
    <row r="14" spans="1:28" ht="48" customHeight="1">
      <c r="A14" s="18"/>
      <c r="B14" s="22" t="s">
        <v>142</v>
      </c>
      <c r="C14" s="19" t="s">
        <v>143</v>
      </c>
      <c r="D14" s="19"/>
      <c r="E14" s="20">
        <v>2</v>
      </c>
      <c r="F14" s="21">
        <v>26</v>
      </c>
      <c r="G14" s="21"/>
      <c r="H14" s="21">
        <v>6</v>
      </c>
      <c r="I14" s="21"/>
      <c r="J14" s="21"/>
      <c r="K14" s="21"/>
      <c r="L14" s="21"/>
      <c r="M14" s="21"/>
      <c r="N14" s="21"/>
      <c r="O14" s="21">
        <v>2</v>
      </c>
      <c r="P14" s="21"/>
      <c r="Q14" s="59"/>
      <c r="R14" s="21"/>
      <c r="S14" s="15"/>
      <c r="T14" s="38"/>
      <c r="U14" s="66"/>
      <c r="AB14" s="76"/>
    </row>
    <row r="15" spans="1:20" ht="33.75" customHeight="1">
      <c r="A15" s="18"/>
      <c r="B15" s="22" t="s">
        <v>144</v>
      </c>
      <c r="C15" s="26" t="s">
        <v>145</v>
      </c>
      <c r="D15" s="27"/>
      <c r="E15" s="20">
        <v>2</v>
      </c>
      <c r="F15" s="21">
        <v>32</v>
      </c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59"/>
      <c r="R15" s="21"/>
      <c r="S15" s="15"/>
      <c r="T15" s="38"/>
    </row>
    <row r="16" spans="1:20" ht="33.75" customHeight="1">
      <c r="A16" s="18"/>
      <c r="B16" s="22" t="s">
        <v>146</v>
      </c>
      <c r="C16" s="19" t="s">
        <v>147</v>
      </c>
      <c r="D16" s="28"/>
      <c r="E16" s="20">
        <v>2</v>
      </c>
      <c r="F16" s="21">
        <v>16</v>
      </c>
      <c r="G16" s="21"/>
      <c r="H16" s="21">
        <v>16</v>
      </c>
      <c r="I16" s="21"/>
      <c r="J16" s="21"/>
      <c r="K16" s="21"/>
      <c r="L16" s="21"/>
      <c r="M16" s="21"/>
      <c r="N16" s="21"/>
      <c r="O16" s="21"/>
      <c r="P16" s="21"/>
      <c r="Q16" s="21">
        <v>2</v>
      </c>
      <c r="R16" s="21"/>
      <c r="S16" s="15"/>
      <c r="T16" s="38"/>
    </row>
    <row r="17" spans="1:20" ht="33.75" customHeight="1">
      <c r="A17" s="18"/>
      <c r="B17" s="22" t="s">
        <v>148</v>
      </c>
      <c r="C17" s="19" t="s">
        <v>149</v>
      </c>
      <c r="D17" s="29" t="s">
        <v>150</v>
      </c>
      <c r="E17" s="20">
        <v>2</v>
      </c>
      <c r="F17" s="21">
        <v>32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6</v>
      </c>
      <c r="R17" s="21"/>
      <c r="S17" s="15"/>
      <c r="T17" s="20" t="s">
        <v>151</v>
      </c>
    </row>
    <row r="18" spans="1:20" ht="33.75" customHeight="1">
      <c r="A18" s="18"/>
      <c r="B18" s="22" t="s">
        <v>152</v>
      </c>
      <c r="C18" s="19" t="s">
        <v>153</v>
      </c>
      <c r="D18" s="29"/>
      <c r="E18" s="20">
        <v>2</v>
      </c>
      <c r="F18" s="21">
        <v>32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67"/>
      <c r="R18" s="21"/>
      <c r="S18" s="15"/>
      <c r="T18" s="68"/>
    </row>
    <row r="19" spans="1:20" ht="33.75" customHeight="1">
      <c r="A19" s="18"/>
      <c r="B19" s="22" t="s">
        <v>154</v>
      </c>
      <c r="C19" s="19" t="s">
        <v>155</v>
      </c>
      <c r="D19" s="29"/>
      <c r="E19" s="20">
        <v>2</v>
      </c>
      <c r="F19" s="21">
        <v>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67"/>
      <c r="R19" s="21"/>
      <c r="S19" s="15"/>
      <c r="T19" s="68"/>
    </row>
    <row r="20" spans="1:20" ht="33.75" customHeight="1">
      <c r="A20" s="18"/>
      <c r="B20" s="22" t="s">
        <v>156</v>
      </c>
      <c r="C20" s="19" t="s">
        <v>157</v>
      </c>
      <c r="D20" s="20" t="s">
        <v>158</v>
      </c>
      <c r="E20" s="20">
        <v>2</v>
      </c>
      <c r="F20" s="21">
        <v>32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67"/>
      <c r="R20" s="21"/>
      <c r="S20" s="15"/>
      <c r="T20" s="68"/>
    </row>
    <row r="21" spans="1:20" ht="33.75" customHeight="1">
      <c r="A21" s="18"/>
      <c r="B21" s="22" t="s">
        <v>159</v>
      </c>
      <c r="C21" s="19" t="s">
        <v>160</v>
      </c>
      <c r="D21" s="29"/>
      <c r="E21" s="20">
        <v>2</v>
      </c>
      <c r="F21" s="21">
        <v>32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67"/>
      <c r="R21" s="21"/>
      <c r="S21" s="15"/>
      <c r="T21" s="68"/>
    </row>
    <row r="22" spans="1:20" ht="33.75" customHeight="1">
      <c r="A22" s="18"/>
      <c r="B22" s="22" t="s">
        <v>161</v>
      </c>
      <c r="C22" s="19" t="s">
        <v>162</v>
      </c>
      <c r="D22" s="29"/>
      <c r="E22" s="20">
        <v>2</v>
      </c>
      <c r="F22" s="21">
        <v>32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67"/>
      <c r="R22" s="21"/>
      <c r="S22" s="15"/>
      <c r="T22" s="68"/>
    </row>
    <row r="23" spans="1:20" ht="15.75" customHeight="1">
      <c r="A23" s="18"/>
      <c r="B23" s="30" t="s">
        <v>92</v>
      </c>
      <c r="C23" s="31"/>
      <c r="D23" s="31"/>
      <c r="E23" s="25">
        <v>13</v>
      </c>
      <c r="F23" s="25">
        <f>SUM(F13:F19)</f>
        <v>186</v>
      </c>
      <c r="G23" s="25"/>
      <c r="H23" s="25">
        <f>SUM(H13:H19)</f>
        <v>22</v>
      </c>
      <c r="I23" s="25"/>
      <c r="J23" s="25"/>
      <c r="K23" s="25"/>
      <c r="L23" s="25"/>
      <c r="M23" s="25"/>
      <c r="N23" s="25"/>
      <c r="O23" s="25">
        <f>SUM(O13:O19)</f>
        <v>2</v>
      </c>
      <c r="P23" s="25">
        <f>SUM(P13:P19)</f>
        <v>3</v>
      </c>
      <c r="Q23" s="25">
        <f>SUM(Q13:Q19)</f>
        <v>8</v>
      </c>
      <c r="R23" s="25"/>
      <c r="S23" s="69"/>
      <c r="T23" s="65"/>
    </row>
    <row r="24" spans="1:20" ht="41.25" customHeight="1">
      <c r="A24" s="18" t="s">
        <v>163</v>
      </c>
      <c r="B24" s="32">
        <v>309088</v>
      </c>
      <c r="C24" s="33" t="s">
        <v>164</v>
      </c>
      <c r="D24" s="34"/>
      <c r="E24" s="20">
        <v>2</v>
      </c>
      <c r="F24" s="35"/>
      <c r="G24" s="21"/>
      <c r="H24" s="35"/>
      <c r="I24" s="35"/>
      <c r="J24" s="21"/>
      <c r="K24" s="42" t="s">
        <v>95</v>
      </c>
      <c r="L24" s="21"/>
      <c r="M24" s="21"/>
      <c r="N24" s="21"/>
      <c r="O24" s="21"/>
      <c r="P24" s="21"/>
      <c r="Q24" s="21"/>
      <c r="R24" s="21"/>
      <c r="S24" s="70"/>
      <c r="T24" s="71"/>
    </row>
    <row r="25" spans="1:20" ht="42.75" customHeight="1">
      <c r="A25" s="18"/>
      <c r="B25" s="19">
        <v>360014</v>
      </c>
      <c r="C25" s="36" t="s">
        <v>165</v>
      </c>
      <c r="D25" s="37"/>
      <c r="E25" s="20">
        <v>2</v>
      </c>
      <c r="F25" s="21"/>
      <c r="G25" s="21">
        <v>32</v>
      </c>
      <c r="H25" s="21"/>
      <c r="I25" s="21"/>
      <c r="J25" s="21"/>
      <c r="K25" s="21"/>
      <c r="L25" s="21">
        <v>2</v>
      </c>
      <c r="M25" s="21"/>
      <c r="N25" s="21"/>
      <c r="O25" s="21"/>
      <c r="P25" s="21"/>
      <c r="Q25" s="12"/>
      <c r="R25" s="20"/>
      <c r="S25" s="20"/>
      <c r="T25" s="21"/>
    </row>
    <row r="26" spans="1:20" ht="48" customHeight="1">
      <c r="A26" s="18"/>
      <c r="B26" s="19">
        <v>360015</v>
      </c>
      <c r="C26" s="36" t="s">
        <v>166</v>
      </c>
      <c r="D26" s="37"/>
      <c r="E26" s="20">
        <v>1</v>
      </c>
      <c r="F26" s="21"/>
      <c r="G26" s="21">
        <v>16</v>
      </c>
      <c r="H26" s="21"/>
      <c r="I26" s="21"/>
      <c r="J26" s="21"/>
      <c r="K26" s="21"/>
      <c r="L26" s="21"/>
      <c r="M26" s="21">
        <v>1</v>
      </c>
      <c r="N26" s="21"/>
      <c r="O26" s="21"/>
      <c r="P26" s="21"/>
      <c r="Q26" s="12"/>
      <c r="R26" s="20"/>
      <c r="S26" s="20"/>
      <c r="T26" s="21"/>
    </row>
    <row r="27" spans="1:20" ht="38.25" customHeight="1">
      <c r="A27" s="18"/>
      <c r="B27" s="38">
        <v>303008</v>
      </c>
      <c r="C27" s="33" t="s">
        <v>167</v>
      </c>
      <c r="D27" s="34"/>
      <c r="E27" s="39">
        <v>1.5</v>
      </c>
      <c r="F27" s="39"/>
      <c r="G27" s="39">
        <v>24</v>
      </c>
      <c r="H27" s="39"/>
      <c r="I27" s="39"/>
      <c r="J27" s="39"/>
      <c r="K27" s="39"/>
      <c r="L27" s="39">
        <v>1.5</v>
      </c>
      <c r="M27" s="42"/>
      <c r="N27" s="21"/>
      <c r="O27" s="21"/>
      <c r="P27" s="21"/>
      <c r="Q27" s="21"/>
      <c r="R27" s="21"/>
      <c r="S27" s="70"/>
      <c r="T27" s="32"/>
    </row>
    <row r="28" spans="1:20" ht="38.25" customHeight="1">
      <c r="A28" s="18"/>
      <c r="B28" s="40">
        <v>302021</v>
      </c>
      <c r="C28" s="33" t="s">
        <v>168</v>
      </c>
      <c r="D28" s="34"/>
      <c r="E28" s="41">
        <v>1</v>
      </c>
      <c r="F28" s="42"/>
      <c r="G28" s="42"/>
      <c r="H28" s="42">
        <v>16</v>
      </c>
      <c r="I28" s="42"/>
      <c r="J28" s="42"/>
      <c r="K28" s="42">
        <v>1</v>
      </c>
      <c r="L28" s="42"/>
      <c r="M28" s="42"/>
      <c r="N28" s="42"/>
      <c r="O28" s="21"/>
      <c r="P28" s="21"/>
      <c r="Q28" s="21"/>
      <c r="R28" s="21"/>
      <c r="S28" s="70"/>
      <c r="T28" s="71"/>
    </row>
    <row r="29" spans="1:20" ht="38.25" customHeight="1">
      <c r="A29" s="18"/>
      <c r="B29" s="40">
        <v>302023</v>
      </c>
      <c r="C29" s="43" t="s">
        <v>169</v>
      </c>
      <c r="D29" s="43"/>
      <c r="E29" s="41">
        <v>2</v>
      </c>
      <c r="F29" s="42"/>
      <c r="G29" s="42"/>
      <c r="H29" s="42">
        <v>32</v>
      </c>
      <c r="I29" s="42"/>
      <c r="J29" s="42"/>
      <c r="K29" s="42">
        <v>2</v>
      </c>
      <c r="L29" s="21"/>
      <c r="M29" s="21"/>
      <c r="N29" s="21"/>
      <c r="O29" s="21"/>
      <c r="P29" s="60"/>
      <c r="Q29" s="60"/>
      <c r="R29" s="21"/>
      <c r="S29" s="58"/>
      <c r="T29" s="71"/>
    </row>
    <row r="30" spans="1:20" ht="38.25" customHeight="1">
      <c r="A30" s="18"/>
      <c r="B30" s="19">
        <v>362021</v>
      </c>
      <c r="C30" s="33" t="s">
        <v>170</v>
      </c>
      <c r="D30" s="34"/>
      <c r="E30" s="20">
        <v>3</v>
      </c>
      <c r="F30" s="21">
        <v>32</v>
      </c>
      <c r="G30" s="21"/>
      <c r="H30" s="21">
        <v>16</v>
      </c>
      <c r="I30" s="21"/>
      <c r="J30" s="21"/>
      <c r="K30" s="21"/>
      <c r="L30" s="21"/>
      <c r="M30" s="21"/>
      <c r="N30" s="21"/>
      <c r="O30" s="21">
        <v>3</v>
      </c>
      <c r="P30" s="61"/>
      <c r="Q30" s="12"/>
      <c r="R30" s="20"/>
      <c r="S30" s="20"/>
      <c r="T30" s="21"/>
    </row>
    <row r="31" spans="1:20" ht="38.25" customHeight="1">
      <c r="A31" s="18"/>
      <c r="B31" s="19">
        <v>360017</v>
      </c>
      <c r="C31" s="36" t="s">
        <v>171</v>
      </c>
      <c r="D31" s="37"/>
      <c r="E31" s="20">
        <v>3</v>
      </c>
      <c r="F31" s="21"/>
      <c r="G31" s="21">
        <v>48</v>
      </c>
      <c r="H31" s="21"/>
      <c r="I31" s="21"/>
      <c r="J31" s="21"/>
      <c r="K31" s="21"/>
      <c r="L31" s="21"/>
      <c r="M31" s="21">
        <v>3</v>
      </c>
      <c r="N31" s="21"/>
      <c r="O31" s="21"/>
      <c r="P31" s="21"/>
      <c r="Q31" s="12"/>
      <c r="R31" s="20"/>
      <c r="S31" s="20"/>
      <c r="T31" s="21"/>
    </row>
    <row r="32" spans="1:20" ht="27.75" customHeight="1">
      <c r="A32" s="18"/>
      <c r="B32" s="19">
        <v>360047</v>
      </c>
      <c r="C32" s="44" t="s">
        <v>172</v>
      </c>
      <c r="D32" s="45"/>
      <c r="E32" s="20">
        <v>1</v>
      </c>
      <c r="F32" s="21"/>
      <c r="G32" s="21"/>
      <c r="H32" s="21"/>
      <c r="I32" s="21"/>
      <c r="J32" s="21"/>
      <c r="K32" s="21"/>
      <c r="L32" s="21"/>
      <c r="M32" s="21">
        <v>1</v>
      </c>
      <c r="O32" s="21"/>
      <c r="P32" s="21"/>
      <c r="Q32" s="12"/>
      <c r="R32" s="20"/>
      <c r="S32" s="20"/>
      <c r="T32" s="21"/>
    </row>
    <row r="33" spans="1:20" ht="24.75" customHeight="1">
      <c r="A33" s="18"/>
      <c r="B33" s="19">
        <v>360022</v>
      </c>
      <c r="C33" s="33" t="s">
        <v>173</v>
      </c>
      <c r="D33" s="34"/>
      <c r="E33" s="20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 t="s">
        <v>174</v>
      </c>
      <c r="P33" s="21"/>
      <c r="Q33" s="12"/>
      <c r="R33" s="20"/>
      <c r="S33" s="20"/>
      <c r="T33" s="21"/>
    </row>
    <row r="34" spans="1:20" ht="38.25" customHeight="1">
      <c r="A34" s="18"/>
      <c r="B34" s="19">
        <v>360024</v>
      </c>
      <c r="C34" s="36" t="s">
        <v>175</v>
      </c>
      <c r="D34" s="46"/>
      <c r="E34" s="20">
        <v>2</v>
      </c>
      <c r="F34" s="21">
        <v>24</v>
      </c>
      <c r="G34" s="21"/>
      <c r="H34" s="21">
        <v>8</v>
      </c>
      <c r="I34" s="21"/>
      <c r="J34" s="21"/>
      <c r="K34" s="21"/>
      <c r="L34" s="21"/>
      <c r="M34" s="21"/>
      <c r="N34" s="21"/>
      <c r="O34" s="21">
        <v>2</v>
      </c>
      <c r="P34" s="21"/>
      <c r="Q34" s="12"/>
      <c r="R34" s="20"/>
      <c r="S34" s="20"/>
      <c r="T34" s="38"/>
    </row>
    <row r="35" spans="1:20" ht="38.25" customHeight="1">
      <c r="A35" s="18"/>
      <c r="B35" s="19">
        <v>360019</v>
      </c>
      <c r="C35" s="33" t="s">
        <v>176</v>
      </c>
      <c r="D35" s="34"/>
      <c r="E35" s="20">
        <v>2</v>
      </c>
      <c r="F35" s="21"/>
      <c r="G35" s="21">
        <v>32</v>
      </c>
      <c r="H35" s="21"/>
      <c r="I35" s="21"/>
      <c r="J35" s="21"/>
      <c r="K35" s="21"/>
      <c r="L35" s="21"/>
      <c r="M35" s="21"/>
      <c r="N35" s="21"/>
      <c r="O35" s="21">
        <v>2</v>
      </c>
      <c r="P35" s="59"/>
      <c r="Q35" s="12"/>
      <c r="R35" s="20"/>
      <c r="S35" s="20"/>
      <c r="T35" s="21"/>
    </row>
    <row r="36" spans="1:20" ht="48" customHeight="1">
      <c r="A36" s="18"/>
      <c r="B36" s="19">
        <v>360036</v>
      </c>
      <c r="C36" s="33" t="s">
        <v>177</v>
      </c>
      <c r="D36" s="34"/>
      <c r="E36" s="20">
        <v>2</v>
      </c>
      <c r="F36" s="21"/>
      <c r="G36" s="21">
        <v>32</v>
      </c>
      <c r="H36" s="21"/>
      <c r="I36" s="21"/>
      <c r="J36" s="21"/>
      <c r="K36" s="21"/>
      <c r="L36" s="21"/>
      <c r="M36" s="21"/>
      <c r="N36" s="21"/>
      <c r="O36" s="21">
        <v>2</v>
      </c>
      <c r="P36" s="21"/>
      <c r="Q36" s="12"/>
      <c r="R36" s="20"/>
      <c r="S36" s="20"/>
      <c r="T36" s="21"/>
    </row>
    <row r="37" spans="1:20" ht="42" customHeight="1">
      <c r="A37" s="18"/>
      <c r="B37" s="19">
        <v>362016</v>
      </c>
      <c r="C37" s="33" t="s">
        <v>178</v>
      </c>
      <c r="D37" s="34"/>
      <c r="E37" s="20">
        <v>3</v>
      </c>
      <c r="F37" s="21"/>
      <c r="G37" s="21">
        <v>48</v>
      </c>
      <c r="H37" s="21"/>
      <c r="I37" s="21"/>
      <c r="J37" s="21"/>
      <c r="K37" s="21"/>
      <c r="L37" s="21"/>
      <c r="M37" s="21"/>
      <c r="N37" s="21"/>
      <c r="O37" s="21">
        <v>3</v>
      </c>
      <c r="P37" s="21"/>
      <c r="Q37" s="12"/>
      <c r="R37" s="20"/>
      <c r="S37" s="20"/>
      <c r="T37" s="21"/>
    </row>
    <row r="38" spans="1:20" ht="42" customHeight="1">
      <c r="A38" s="18"/>
      <c r="B38" s="19">
        <v>360018</v>
      </c>
      <c r="C38" s="36" t="s">
        <v>179</v>
      </c>
      <c r="D38" s="46"/>
      <c r="E38" s="20">
        <v>2</v>
      </c>
      <c r="F38" s="21"/>
      <c r="G38" s="21">
        <v>32</v>
      </c>
      <c r="H38" s="21"/>
      <c r="I38" s="21"/>
      <c r="J38" s="21"/>
      <c r="K38" s="21"/>
      <c r="L38" s="21"/>
      <c r="M38" s="21"/>
      <c r="N38" s="21">
        <v>2</v>
      </c>
      <c r="O38" s="21"/>
      <c r="P38" s="59"/>
      <c r="Q38" s="12"/>
      <c r="R38" s="20"/>
      <c r="S38" s="20"/>
      <c r="T38" s="21"/>
    </row>
    <row r="39" spans="1:20" ht="38.25" customHeight="1">
      <c r="A39" s="18" t="s">
        <v>93</v>
      </c>
      <c r="B39" s="19">
        <v>362017</v>
      </c>
      <c r="C39" s="33" t="s">
        <v>180</v>
      </c>
      <c r="D39" s="34"/>
      <c r="E39" s="20">
        <v>3</v>
      </c>
      <c r="F39" s="21"/>
      <c r="G39" s="21">
        <v>48</v>
      </c>
      <c r="H39" s="21"/>
      <c r="I39" s="21"/>
      <c r="J39" s="21"/>
      <c r="K39" s="21"/>
      <c r="L39" s="21"/>
      <c r="M39" s="21"/>
      <c r="N39" s="21"/>
      <c r="O39" s="21"/>
      <c r="P39" s="21">
        <v>3</v>
      </c>
      <c r="Q39" s="12"/>
      <c r="R39" s="20"/>
      <c r="S39" s="20"/>
      <c r="T39" s="21"/>
    </row>
    <row r="40" spans="1:20" ht="38.25" customHeight="1">
      <c r="A40" s="18"/>
      <c r="B40" s="19">
        <v>362027</v>
      </c>
      <c r="C40" s="33" t="s">
        <v>181</v>
      </c>
      <c r="D40" s="34"/>
      <c r="E40" s="20">
        <v>2</v>
      </c>
      <c r="F40" s="21"/>
      <c r="G40" s="21">
        <v>32</v>
      </c>
      <c r="H40" s="21"/>
      <c r="I40" s="21"/>
      <c r="J40" s="21"/>
      <c r="K40" s="21"/>
      <c r="L40" s="21"/>
      <c r="M40" s="21"/>
      <c r="N40" s="21"/>
      <c r="O40" s="21"/>
      <c r="P40" s="21"/>
      <c r="Q40" s="21">
        <v>2</v>
      </c>
      <c r="R40" s="20"/>
      <c r="S40" s="20"/>
      <c r="T40" s="38"/>
    </row>
    <row r="41" spans="1:20" ht="38.25" customHeight="1">
      <c r="A41" s="18"/>
      <c r="B41" s="19">
        <v>362018</v>
      </c>
      <c r="C41" s="33" t="s">
        <v>182</v>
      </c>
      <c r="D41" s="34"/>
      <c r="E41" s="20">
        <v>2</v>
      </c>
      <c r="F41" s="21"/>
      <c r="G41" s="21">
        <v>32</v>
      </c>
      <c r="H41" s="21"/>
      <c r="I41" s="21"/>
      <c r="J41" s="21"/>
      <c r="K41" s="21"/>
      <c r="L41" s="21"/>
      <c r="M41" s="21"/>
      <c r="N41" s="21"/>
      <c r="O41" s="21"/>
      <c r="P41" s="21">
        <v>2</v>
      </c>
      <c r="Q41" s="12"/>
      <c r="R41" s="20"/>
      <c r="S41" s="20"/>
      <c r="T41" s="21"/>
    </row>
    <row r="42" spans="1:20" ht="38.25" customHeight="1">
      <c r="A42" s="18"/>
      <c r="B42" s="19">
        <v>360022</v>
      </c>
      <c r="C42" s="47" t="s">
        <v>183</v>
      </c>
      <c r="D42" s="48"/>
      <c r="E42" s="20">
        <v>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2" t="s">
        <v>174</v>
      </c>
      <c r="R42" s="20"/>
      <c r="S42" s="20"/>
      <c r="T42" s="21"/>
    </row>
    <row r="43" spans="1:20" ht="38.25" customHeight="1">
      <c r="A43" s="18"/>
      <c r="B43" s="49">
        <v>200001</v>
      </c>
      <c r="C43" s="33" t="s">
        <v>184</v>
      </c>
      <c r="D43" s="34"/>
      <c r="E43" s="20">
        <v>12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 t="s">
        <v>124</v>
      </c>
      <c r="S43" s="21"/>
      <c r="T43" s="38"/>
    </row>
    <row r="44" spans="1:20" ht="38.25" customHeight="1">
      <c r="A44" s="18"/>
      <c r="B44" s="32">
        <v>309089</v>
      </c>
      <c r="C44" s="33" t="s">
        <v>185</v>
      </c>
      <c r="D44" s="34"/>
      <c r="E44" s="20">
        <v>4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38">
        <v>4</v>
      </c>
      <c r="S44" s="58"/>
      <c r="T44" s="72" t="s">
        <v>126</v>
      </c>
    </row>
    <row r="45" spans="1:20" ht="38.25" customHeight="1">
      <c r="A45" s="18"/>
      <c r="B45" s="20">
        <v>309090</v>
      </c>
      <c r="C45" s="50" t="s">
        <v>186</v>
      </c>
      <c r="D45" s="50"/>
      <c r="E45" s="51">
        <v>2</v>
      </c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>
        <v>2</v>
      </c>
      <c r="S45" s="58"/>
      <c r="T45" s="72" t="s">
        <v>126</v>
      </c>
    </row>
    <row r="46" spans="1:20" ht="38.25" customHeight="1">
      <c r="A46" s="18"/>
      <c r="B46" s="20">
        <v>309086</v>
      </c>
      <c r="C46" s="33" t="s">
        <v>128</v>
      </c>
      <c r="D46" s="34"/>
      <c r="E46" s="51">
        <v>0.5</v>
      </c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>
        <v>0.5</v>
      </c>
      <c r="S46" s="70"/>
      <c r="T46" s="20" t="s">
        <v>126</v>
      </c>
    </row>
    <row r="47" spans="1:20" ht="15.75" customHeight="1">
      <c r="A47" s="18"/>
      <c r="B47" s="23" t="s">
        <v>129</v>
      </c>
      <c r="C47" s="24"/>
      <c r="D47" s="24"/>
      <c r="E47" s="25">
        <f>SUM(E24:E46)</f>
        <v>55</v>
      </c>
      <c r="F47" s="25">
        <f>SUM(F24:F46)</f>
        <v>56</v>
      </c>
      <c r="G47" s="25">
        <f>SUM(G24:G46)</f>
        <v>376</v>
      </c>
      <c r="H47" s="25">
        <f>SUM(H24:H46)</f>
        <v>72</v>
      </c>
      <c r="I47" s="25"/>
      <c r="J47" s="25">
        <v>376</v>
      </c>
      <c r="K47" s="25">
        <v>5</v>
      </c>
      <c r="L47" s="25">
        <f>SUM(L24:L46)</f>
        <v>3.5</v>
      </c>
      <c r="M47" s="25">
        <f>SUM(M24:M46)</f>
        <v>5</v>
      </c>
      <c r="N47" s="25">
        <f>SUM(N24:N46)</f>
        <v>2</v>
      </c>
      <c r="O47" s="25">
        <v>11</v>
      </c>
      <c r="P47" s="25">
        <f>SUM(P24:P46)</f>
        <v>5</v>
      </c>
      <c r="Q47" s="25">
        <v>3</v>
      </c>
      <c r="R47" s="25">
        <v>18.5</v>
      </c>
      <c r="S47" s="73"/>
      <c r="T47" s="71"/>
    </row>
    <row r="48" spans="1:20" ht="15.75" customHeight="1">
      <c r="A48" s="54"/>
      <c r="B48" s="55" t="s">
        <v>187</v>
      </c>
      <c r="C48" s="56"/>
      <c r="D48" s="56"/>
      <c r="E48" s="57">
        <f>'化工与制药类'!E45+'制药'!E12+'制药'!E23+'制药'!E47</f>
        <v>182</v>
      </c>
      <c r="F48" s="57">
        <f>'化工与制药类'!F45+'制药'!F12+'制药'!F23+'制药'!F47</f>
        <v>1840</v>
      </c>
      <c r="G48" s="57">
        <f>'化工与制药类'!G45+'制药'!G12+'制药'!G23+'制药'!G47</f>
        <v>448</v>
      </c>
      <c r="H48" s="57">
        <f>'化工与制药类'!H45+'制药'!H12+'制药'!H23+'制药'!H47</f>
        <v>180</v>
      </c>
      <c r="I48" s="57">
        <f>'化工与制药类'!I45+'制药'!I12+'制药'!I23+'制药'!I47</f>
        <v>56</v>
      </c>
      <c r="J48" s="57">
        <f>'化工与制药类'!J45+'制药'!J12+'制药'!J23+'制药'!J47</f>
        <v>388</v>
      </c>
      <c r="K48" s="57">
        <f>'化工与制药类'!K45+'制药'!K12+'制药'!K23+'制药'!K47</f>
        <v>25.5</v>
      </c>
      <c r="L48" s="57">
        <f>'化工与制药类'!L45+'制药'!L12+'制药'!L23+'制药'!L47</f>
        <v>24</v>
      </c>
      <c r="M48" s="57">
        <f>'化工与制药类'!M45+'制药'!M12+'制药'!M23+'制药'!M47</f>
        <v>29</v>
      </c>
      <c r="N48" s="57">
        <f>'化工与制药类'!N45+'制药'!N12+'制药'!N23+'制药'!N47</f>
        <v>24</v>
      </c>
      <c r="O48" s="57">
        <f>'化工与制药类'!O45+'制药'!O12+'制药'!O23+'制药'!O47</f>
        <v>25.5</v>
      </c>
      <c r="P48" s="57">
        <f>'化工与制药类'!P45+'制药'!P12+'制药'!P23+'制药'!P47</f>
        <v>22.5</v>
      </c>
      <c r="Q48" s="57">
        <f>'化工与制药类'!Q45+'制药'!Q12+'制药'!Q23+'制药'!Q47</f>
        <v>11</v>
      </c>
      <c r="R48" s="57">
        <f>'化工与制药类'!R45+'制药'!R12+'制药'!R23+'制药'!R47</f>
        <v>18.5</v>
      </c>
      <c r="S48" s="74"/>
      <c r="T48" s="7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64">
    <mergeCell ref="A1:T1"/>
    <mergeCell ref="F2:J2"/>
    <mergeCell ref="K2:R2"/>
    <mergeCell ref="K3:L3"/>
    <mergeCell ref="M3:N3"/>
    <mergeCell ref="O3:P3"/>
    <mergeCell ref="Q3:R3"/>
    <mergeCell ref="C5:D5"/>
    <mergeCell ref="C6:D6"/>
    <mergeCell ref="C7:D7"/>
    <mergeCell ref="C8:D8"/>
    <mergeCell ref="C9:D9"/>
    <mergeCell ref="C10:D10"/>
    <mergeCell ref="C11:D11"/>
    <mergeCell ref="B12:D12"/>
    <mergeCell ref="C13:D13"/>
    <mergeCell ref="C14:D14"/>
    <mergeCell ref="C15:D15"/>
    <mergeCell ref="C16:D16"/>
    <mergeCell ref="B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A2:A4"/>
    <mergeCell ref="A5:A12"/>
    <mergeCell ref="A13:A23"/>
    <mergeCell ref="A24:A38"/>
    <mergeCell ref="A39:A47"/>
    <mergeCell ref="B2:B4"/>
    <mergeCell ref="D17:D19"/>
    <mergeCell ref="D20:D22"/>
    <mergeCell ref="E2:E4"/>
    <mergeCell ref="F3:F4"/>
    <mergeCell ref="G3:G4"/>
    <mergeCell ref="H3:H4"/>
    <mergeCell ref="I3:I4"/>
    <mergeCell ref="J3:J4"/>
    <mergeCell ref="Q17:Q22"/>
    <mergeCell ref="S2:S4"/>
    <mergeCell ref="T2:T4"/>
    <mergeCell ref="T17:T22"/>
    <mergeCell ref="C2:D4"/>
  </mergeCells>
  <printOptions/>
  <pageMargins left="0.2362204724409449" right="0.2362204724409449" top="0.7874015748031497" bottom="0.7874015748031497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2016-08-15T03:11:06Z</cp:lastPrinted>
  <dcterms:created xsi:type="dcterms:W3CDTF">2007-10-12T08:34:44Z</dcterms:created>
  <dcterms:modified xsi:type="dcterms:W3CDTF">2020-05-14T06:03:46Z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